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ita.BIO\Documents\Projekts Sadarbiba 2018\tomati gurki 2018\Dokumenti projekta sagatavosanai 2 kartai 2018\Atskaitei darzenu projektam\Kligenu monitorings un raza 2021\"/>
    </mc:Choice>
  </mc:AlternateContent>
  <bookViews>
    <workbookView xWindow="0" yWindow="0" windowWidth="19410" windowHeight="11100"/>
  </bookViews>
  <sheets>
    <sheet name="Lap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38" i="1" l="1"/>
  <c r="X38" i="1" l="1"/>
  <c r="W38" i="1"/>
  <c r="Y38" i="1"/>
  <c r="Y36" i="1" l="1"/>
  <c r="Y37" i="1"/>
  <c r="X36" i="1"/>
  <c r="X37" i="1"/>
  <c r="W36" i="1"/>
  <c r="W37" i="1"/>
  <c r="V36" i="1"/>
  <c r="V37" i="1"/>
  <c r="X35" i="1" l="1"/>
  <c r="W35" i="1"/>
  <c r="Y35" i="1"/>
  <c r="V35" i="1"/>
  <c r="Y33" i="1" l="1"/>
  <c r="Y34" i="1"/>
  <c r="X33" i="1"/>
  <c r="X34" i="1"/>
  <c r="W33" i="1"/>
  <c r="W34" i="1"/>
  <c r="V33" i="1"/>
  <c r="V34" i="1"/>
  <c r="X32" i="1" l="1"/>
  <c r="W32" i="1"/>
  <c r="Y32" i="1"/>
  <c r="V32" i="1"/>
  <c r="Y30" i="1"/>
  <c r="Y31" i="1"/>
  <c r="X30" i="1"/>
  <c r="X31" i="1"/>
  <c r="W30" i="1"/>
  <c r="W31" i="1"/>
  <c r="V30" i="1"/>
  <c r="V31" i="1"/>
  <c r="V29" i="1" l="1"/>
  <c r="X29" i="1"/>
  <c r="W29" i="1"/>
  <c r="Y29" i="1"/>
  <c r="Y27" i="1"/>
  <c r="Y28" i="1"/>
  <c r="X27" i="1"/>
  <c r="X28" i="1"/>
  <c r="W27" i="1"/>
  <c r="W28" i="1"/>
  <c r="V27" i="1"/>
  <c r="V28" i="1"/>
  <c r="Y24" i="1" l="1"/>
  <c r="Y25" i="1"/>
  <c r="X24" i="1"/>
  <c r="X25" i="1"/>
  <c r="W24" i="1"/>
  <c r="W25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Y26" i="1"/>
  <c r="X26" i="1"/>
  <c r="W26" i="1"/>
  <c r="V26" i="1"/>
  <c r="X8" i="1" l="1"/>
  <c r="V8" i="1"/>
  <c r="Y23" i="1" l="1"/>
  <c r="X23" i="1"/>
  <c r="W23" i="1"/>
  <c r="W20" i="1"/>
  <c r="Y20" i="1"/>
  <c r="X20" i="1"/>
  <c r="Y17" i="1"/>
  <c r="X17" i="1"/>
  <c r="W17" i="1"/>
  <c r="Y22" i="1"/>
  <c r="X22" i="1"/>
  <c r="W22" i="1"/>
  <c r="Y21" i="1"/>
  <c r="X21" i="1"/>
  <c r="W21" i="1"/>
  <c r="Y14" i="1" l="1"/>
  <c r="X14" i="1"/>
  <c r="W14" i="1"/>
  <c r="Y19" i="1" l="1"/>
  <c r="X19" i="1"/>
  <c r="W19" i="1"/>
  <c r="Y18" i="1"/>
  <c r="X18" i="1"/>
  <c r="W18" i="1"/>
  <c r="Y16" i="1"/>
  <c r="X16" i="1"/>
  <c r="W16" i="1"/>
  <c r="Y15" i="1"/>
  <c r="X15" i="1"/>
  <c r="W15" i="1"/>
  <c r="Y13" i="1"/>
  <c r="X13" i="1"/>
  <c r="W13" i="1"/>
  <c r="Y12" i="1"/>
  <c r="X12" i="1"/>
  <c r="W12" i="1"/>
</calcChain>
</file>

<file path=xl/comments1.xml><?xml version="1.0" encoding="utf-8"?>
<comments xmlns="http://schemas.openxmlformats.org/spreadsheetml/2006/main">
  <authors>
    <author>Maris Liepins</author>
    <author>Kristaps Ozoliņš</author>
  </authors>
  <commentList>
    <comment ref="A12" authorId="0" shapeId="0">
      <text>
        <r>
          <rPr>
            <sz val="9"/>
            <color indexed="81"/>
            <rFont val="Tahoma"/>
            <family val="2"/>
            <charset val="186"/>
          </rPr>
          <t xml:space="preserve">
 maisu satura parbaude
</t>
        </r>
      </text>
    </comment>
    <comment ref="N12" authorId="0" shapeId="0">
      <text/>
    </comment>
    <comment ref="A20" authorId="1" shapeId="0">
      <text>
        <r>
          <rPr>
            <b/>
            <sz val="9"/>
            <color indexed="81"/>
            <rFont val="Tahoma"/>
            <family val="2"/>
            <charset val="186"/>
          </rPr>
          <t xml:space="preserve">
izmaiņa pēc lapu analīzes:</t>
        </r>
        <r>
          <rPr>
            <sz val="9"/>
            <color indexed="81"/>
            <rFont val="Tahoma"/>
            <family val="2"/>
            <charset val="186"/>
          </rPr>
          <t xml:space="preserve">
</t>
        </r>
      </text>
    </comment>
    <comment ref="N20" authorId="1" shapeId="0">
      <text>
        <r>
          <rPr>
            <b/>
            <sz val="9"/>
            <color indexed="81"/>
            <rFont val="Tahoma"/>
            <family val="2"/>
            <charset val="186"/>
          </rPr>
          <t xml:space="preserve">
izmaiņa pēc lapu analīzes:</t>
        </r>
        <r>
          <rPr>
            <sz val="9"/>
            <color indexed="81"/>
            <rFont val="Tahoma"/>
            <family val="2"/>
            <charset val="186"/>
          </rPr>
          <t xml:space="preserve">
</t>
        </r>
      </text>
    </comment>
    <comment ref="A23" authorId="1" shapeId="0">
      <text>
        <r>
          <rPr>
            <sz val="9"/>
            <color indexed="81"/>
            <rFont val="Tahoma"/>
            <family val="2"/>
            <charset val="186"/>
          </rPr>
          <t xml:space="preserve">analīze
</t>
        </r>
      </text>
    </comment>
    <comment ref="N23" authorId="1" shapeId="0">
      <text>
        <r>
          <rPr>
            <sz val="9"/>
            <color indexed="81"/>
            <rFont val="Tahoma"/>
            <family val="2"/>
            <charset val="186"/>
          </rPr>
          <t xml:space="preserve">analīze
</t>
        </r>
      </text>
    </comment>
    <comment ref="A26" authorId="1" shapeId="0">
      <text>
        <r>
          <rPr>
            <sz val="9"/>
            <color indexed="81"/>
            <rFont val="Tahoma"/>
            <family val="2"/>
          </rPr>
          <t xml:space="preserve">analīze
</t>
        </r>
      </text>
    </comment>
    <comment ref="N26" authorId="1" shapeId="0">
      <text>
        <r>
          <rPr>
            <sz val="9"/>
            <color indexed="81"/>
            <rFont val="Tahoma"/>
            <family val="2"/>
          </rPr>
          <t xml:space="preserve">analīze
</t>
        </r>
      </text>
    </comment>
    <comment ref="A29" authorId="1" shapeId="0">
      <text>
        <r>
          <rPr>
            <sz val="9"/>
            <color indexed="81"/>
            <rFont val="Tahoma"/>
            <family val="2"/>
          </rPr>
          <t xml:space="preserve">analīze
</t>
        </r>
      </text>
    </comment>
    <comment ref="N29" authorId="1" shapeId="0">
      <text>
        <r>
          <rPr>
            <sz val="9"/>
            <color indexed="81"/>
            <rFont val="Tahoma"/>
            <family val="2"/>
          </rPr>
          <t xml:space="preserve">analīze
</t>
        </r>
      </text>
    </comment>
    <comment ref="A32" authorId="1" shapeId="0">
      <text>
        <r>
          <rPr>
            <sz val="9"/>
            <color indexed="81"/>
            <rFont val="Tahoma"/>
            <family val="2"/>
          </rPr>
          <t xml:space="preserve">analize
</t>
        </r>
      </text>
    </comment>
    <comment ref="N32" authorId="1" shapeId="0">
      <text>
        <r>
          <rPr>
            <sz val="9"/>
            <color indexed="81"/>
            <rFont val="Tahoma"/>
            <family val="2"/>
          </rPr>
          <t xml:space="preserve">analize
</t>
        </r>
      </text>
    </comment>
    <comment ref="A35" authorId="1" shapeId="0">
      <text>
        <r>
          <rPr>
            <b/>
            <sz val="9"/>
            <color indexed="81"/>
            <rFont val="Tahoma"/>
            <family val="2"/>
          </rPr>
          <t>analize: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38" authorId="1" shapeId="0">
      <text>
        <r>
          <rPr>
            <sz val="9"/>
            <color indexed="81"/>
            <rFont val="Tahoma"/>
            <family val="2"/>
          </rPr>
          <t>analize
analize</t>
        </r>
      </text>
    </comment>
    <comment ref="N38" authorId="1" shapeId="0">
      <text>
        <r>
          <rPr>
            <sz val="9"/>
            <color indexed="81"/>
            <rFont val="Tahoma"/>
            <family val="2"/>
          </rPr>
          <t xml:space="preserve">analize
</t>
        </r>
      </text>
    </comment>
  </commentList>
</comments>
</file>

<file path=xl/sharedStrings.xml><?xml version="1.0" encoding="utf-8"?>
<sst xmlns="http://schemas.openxmlformats.org/spreadsheetml/2006/main" count="108" uniqueCount="64">
  <si>
    <t>Test Results</t>
  </si>
  <si>
    <t>Recipe</t>
  </si>
  <si>
    <t>Leaf</t>
  </si>
  <si>
    <t>Drip</t>
  </si>
  <si>
    <t>Macroelements</t>
  </si>
  <si>
    <t>Microelements</t>
  </si>
  <si>
    <t>Unit -&gt;</t>
  </si>
  <si>
    <t>mS/cm</t>
  </si>
  <si>
    <t>mg/l</t>
  </si>
  <si>
    <t>Ratio</t>
  </si>
  <si>
    <t>Date</t>
  </si>
  <si>
    <t>pH</t>
  </si>
  <si>
    <t>EC</t>
  </si>
  <si>
    <t>N_NH4</t>
  </si>
  <si>
    <t>K</t>
  </si>
  <si>
    <t>Na</t>
  </si>
  <si>
    <t>Ca</t>
  </si>
  <si>
    <t>Mg</t>
  </si>
  <si>
    <t>N_NO3</t>
  </si>
  <si>
    <t>Cl</t>
  </si>
  <si>
    <t>S_SO4</t>
  </si>
  <si>
    <t>-HCO3</t>
  </si>
  <si>
    <t>P_PO4</t>
  </si>
  <si>
    <t>Fe_tot</t>
  </si>
  <si>
    <t>Mn</t>
  </si>
  <si>
    <t>Zn</t>
  </si>
  <si>
    <t>B</t>
  </si>
  <si>
    <t>Cu</t>
  </si>
  <si>
    <t>Mo</t>
  </si>
  <si>
    <t>K:Ca</t>
  </si>
  <si>
    <t>K:Mg</t>
  </si>
  <si>
    <t>K:N</t>
  </si>
  <si>
    <t>Ca:Mg</t>
  </si>
  <si>
    <t>Optimālie līmeņi substrātā</t>
  </si>
  <si>
    <t>%</t>
  </si>
  <si>
    <t>0,5-0,9</t>
  </si>
  <si>
    <t>0,3-0,6</t>
  </si>
  <si>
    <t>0,5-1,0</t>
  </si>
  <si>
    <t>ppm</t>
  </si>
  <si>
    <t>40-100</t>
  </si>
  <si>
    <t>1-5</t>
  </si>
  <si>
    <t>Makroel., %</t>
  </si>
  <si>
    <t>Daltary</t>
  </si>
  <si>
    <t>Cocos</t>
  </si>
  <si>
    <t>Z/S Kligeni</t>
  </si>
  <si>
    <t>CESIS</t>
  </si>
  <si>
    <t>LV-4101, LATVIA</t>
  </si>
  <si>
    <t>Poruka 51</t>
  </si>
  <si>
    <t>tomātu lapās</t>
  </si>
  <si>
    <t>Augšējās lapas zem ziedošā ķekara</t>
  </si>
  <si>
    <t>Apakšējā lapa zem apakšējā ķekara</t>
  </si>
  <si>
    <t>N_4,5-5,5</t>
  </si>
  <si>
    <t>4,0-5,5</t>
  </si>
  <si>
    <t>1,5-2,5</t>
  </si>
  <si>
    <t>150-300</t>
  </si>
  <si>
    <t>40-80</t>
  </si>
  <si>
    <t>30-75</t>
  </si>
  <si>
    <t>10-20</t>
  </si>
  <si>
    <t>Optimālie līmeņi</t>
  </si>
  <si>
    <t>24,03,2021</t>
  </si>
  <si>
    <t>09.04.2021.</t>
  </si>
  <si>
    <t>23.04.2021.</t>
  </si>
  <si>
    <t>Aprite 1.- 2021_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</si>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</sst>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0.000"/>
    <numFmt numFmtId="166" formatCode="0.00_ ;[Red]\-0.00\ "/>
  </numFmts>
  <fonts count="15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</font>
    <font>
      <i/>
      <sz val="11"/>
      <color rgb="FF000000"/>
      <name val="Calibri"/>
      <family val="2"/>
      <charset val="186"/>
    </font>
    <font>
      <b/>
      <sz val="16"/>
      <color rgb="FF000000"/>
      <name val="Calibri"/>
      <family val="2"/>
      <charset val="186"/>
    </font>
    <font>
      <b/>
      <i/>
      <sz val="11"/>
      <color rgb="FF000000"/>
      <name val="Calibri"/>
      <family val="2"/>
      <charset val="186"/>
    </font>
    <font>
      <b/>
      <sz val="11"/>
      <color rgb="FF000000"/>
      <name val="Calibri"/>
      <family val="2"/>
      <charset val="186"/>
    </font>
    <font>
      <sz val="11"/>
      <name val="Calibri"/>
      <family val="2"/>
      <charset val="186"/>
    </font>
    <font>
      <sz val="11"/>
      <color rgb="FF000000"/>
      <name val="Calibri"/>
      <family val="2"/>
    </font>
    <font>
      <sz val="11"/>
      <color rgb="FFFF0000"/>
      <name val="Calibri"/>
      <family val="2"/>
      <charset val="186"/>
    </font>
    <font>
      <b/>
      <sz val="9"/>
      <color indexed="81"/>
      <name val="Tahoma"/>
      <family val="2"/>
      <charset val="186"/>
    </font>
    <font>
      <sz val="9"/>
      <color indexed="81"/>
      <name val="Tahoma"/>
      <family val="2"/>
      <charset val="186"/>
    </font>
    <font>
      <b/>
      <sz val="11"/>
      <color theme="1"/>
      <name val="Calibri"/>
      <family val="2"/>
      <charset val="186"/>
    </font>
    <font>
      <sz val="9"/>
      <color indexed="81"/>
      <name val="Tahoma"/>
      <family val="2"/>
    </font>
    <font>
      <sz val="11"/>
      <color rgb="FF000000"/>
      <name val="Calibri"/>
      <family val="2"/>
      <charset val="186"/>
    </font>
    <font>
      <b/>
      <sz val="9"/>
      <color indexed="81"/>
      <name val="Tahoma"/>
      <family val="2"/>
    </font>
  </fonts>
  <fills count="14">
    <fill>
      <patternFill patternType="none"/>
    </fill>
    <fill>
      <patternFill patternType="gray125"/>
    </fill>
    <fill>
      <patternFill patternType="solid">
        <fgColor rgb="FFFDE9D9"/>
        <bgColor rgb="FF000000"/>
      </patternFill>
    </fill>
    <fill>
      <patternFill patternType="solid">
        <fgColor rgb="FFD8E4BC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rgb="FF000000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49">
    <xf numFmtId="0" fontId="0" fillId="0" borderId="0" xfId="0"/>
    <xf numFmtId="0" fontId="1" fillId="0" borderId="0" xfId="0" applyFont="1"/>
    <xf numFmtId="0" fontId="1" fillId="0" borderId="0" xfId="0" applyFont="1" applyProtection="1">
      <protection locked="0"/>
    </xf>
    <xf numFmtId="14" fontId="2" fillId="0" borderId="0" xfId="0" applyNumberFormat="1" applyFont="1" applyProtection="1">
      <protection locked="0"/>
    </xf>
    <xf numFmtId="0" fontId="2" fillId="0" borderId="0" xfId="0" applyFont="1" applyProtection="1">
      <protection locked="0"/>
    </xf>
    <xf numFmtId="0" fontId="3" fillId="0" borderId="0" xfId="0" applyFont="1" applyAlignment="1" applyProtection="1">
      <alignment horizontal="left"/>
      <protection locked="0"/>
    </xf>
    <xf numFmtId="0" fontId="1" fillId="0" borderId="0" xfId="0" applyFont="1" applyAlignment="1" applyProtection="1">
      <alignment horizont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1" fillId="3" borderId="1" xfId="0" applyFont="1" applyFill="1" applyBorder="1"/>
    <xf numFmtId="0" fontId="1" fillId="4" borderId="1" xfId="0" applyFont="1" applyFill="1" applyBorder="1" applyProtection="1">
      <protection locked="0"/>
    </xf>
    <xf numFmtId="0" fontId="4" fillId="0" borderId="2" xfId="0" applyFont="1" applyBorder="1"/>
    <xf numFmtId="0" fontId="1" fillId="0" borderId="2" xfId="0" applyFont="1" applyBorder="1" applyProtection="1">
      <protection locked="0"/>
    </xf>
    <xf numFmtId="0" fontId="1" fillId="0" borderId="2" xfId="0" applyFont="1" applyBorder="1"/>
    <xf numFmtId="0" fontId="4" fillId="0" borderId="2" xfId="0" applyFont="1" applyBorder="1" applyProtection="1">
      <protection locked="0"/>
    </xf>
    <xf numFmtId="0" fontId="2" fillId="0" borderId="2" xfId="0" applyFont="1" applyBorder="1" applyProtection="1">
      <protection locked="0"/>
    </xf>
    <xf numFmtId="0" fontId="4" fillId="0" borderId="0" xfId="0" applyFont="1"/>
    <xf numFmtId="0" fontId="1" fillId="0" borderId="3" xfId="0" applyFont="1" applyBorder="1"/>
    <xf numFmtId="0" fontId="1" fillId="0" borderId="3" xfId="0" applyFont="1" applyBorder="1" applyProtection="1"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1" fillId="0" borderId="1" xfId="0" applyFont="1" applyBorder="1"/>
    <xf numFmtId="0" fontId="5" fillId="2" borderId="7" xfId="0" applyFont="1" applyFill="1" applyBorder="1"/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quotePrefix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5" fillId="2" borderId="7" xfId="0" applyFont="1" applyFill="1" applyBorder="1" applyAlignment="1">
      <alignment wrapText="1"/>
    </xf>
    <xf numFmtId="0" fontId="5" fillId="2" borderId="7" xfId="0" applyFont="1" applyFill="1" applyBorder="1" applyAlignment="1" applyProtection="1">
      <alignment horizontal="center"/>
      <protection locked="0"/>
    </xf>
    <xf numFmtId="0" fontId="5" fillId="2" borderId="7" xfId="0" quotePrefix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 applyProtection="1">
      <alignment horizontal="center"/>
      <protection locked="0"/>
    </xf>
    <xf numFmtId="0" fontId="5" fillId="3" borderId="7" xfId="0" applyFont="1" applyFill="1" applyBorder="1"/>
    <xf numFmtId="0" fontId="5" fillId="3" borderId="7" xfId="0" applyFont="1" applyFill="1" applyBorder="1" applyAlignment="1" applyProtection="1">
      <alignment horizontal="center"/>
      <protection locked="0"/>
    </xf>
    <xf numFmtId="0" fontId="5" fillId="3" borderId="7" xfId="0" quotePrefix="1" applyFont="1" applyFill="1" applyBorder="1" applyAlignment="1" applyProtection="1">
      <alignment horizontal="center"/>
      <protection locked="0"/>
    </xf>
    <xf numFmtId="0" fontId="5" fillId="0" borderId="7" xfId="0" applyFont="1" applyBorder="1"/>
    <xf numFmtId="0" fontId="1" fillId="0" borderId="7" xfId="0" applyFont="1" applyBorder="1" applyAlignment="1" applyProtection="1">
      <alignment horizontal="center"/>
      <protection locked="0"/>
    </xf>
    <xf numFmtId="0" fontId="1" fillId="0" borderId="7" xfId="0" quotePrefix="1" applyFont="1" applyBorder="1" applyAlignment="1" applyProtection="1">
      <alignment horizontal="center"/>
      <protection locked="0"/>
    </xf>
    <xf numFmtId="0" fontId="5" fillId="0" borderId="1" xfId="0" applyFont="1" applyBorder="1"/>
    <xf numFmtId="0" fontId="1" fillId="0" borderId="1" xfId="0" applyFont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wrapText="1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164" fontId="1" fillId="0" borderId="1" xfId="0" applyNumberFormat="1" applyFont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7" fillId="3" borderId="1" xfId="0" applyFont="1" applyFill="1" applyBorder="1" applyAlignment="1" applyProtection="1">
      <alignment horizontal="center" wrapText="1"/>
      <protection locked="0"/>
    </xf>
    <xf numFmtId="14" fontId="8" fillId="2" borderId="1" xfId="0" applyNumberFormat="1" applyFont="1" applyFill="1" applyBorder="1"/>
    <xf numFmtId="14" fontId="1" fillId="3" borderId="3" xfId="0" applyNumberFormat="1" applyFont="1" applyFill="1" applyBorder="1"/>
    <xf numFmtId="0" fontId="1" fillId="3" borderId="3" xfId="0" applyFont="1" applyFill="1" applyBorder="1" applyAlignment="1" applyProtection="1">
      <alignment horizontal="center"/>
      <protection locked="0"/>
    </xf>
    <xf numFmtId="0" fontId="11" fillId="3" borderId="7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2" fontId="1" fillId="5" borderId="1" xfId="0" applyNumberFormat="1" applyFont="1" applyFill="1" applyBorder="1" applyAlignment="1" applyProtection="1">
      <alignment horizontal="center"/>
      <protection locked="0"/>
    </xf>
    <xf numFmtId="14" fontId="1" fillId="5" borderId="3" xfId="0" applyNumberFormat="1" applyFont="1" applyFill="1" applyBorder="1"/>
    <xf numFmtId="0" fontId="1" fillId="5" borderId="3" xfId="0" applyFont="1" applyFill="1" applyBorder="1" applyAlignment="1" applyProtection="1">
      <alignment horizontal="center"/>
      <protection locked="0"/>
    </xf>
    <xf numFmtId="14" fontId="1" fillId="7" borderId="3" xfId="0" applyNumberFormat="1" applyFont="1" applyFill="1" applyBorder="1"/>
    <xf numFmtId="0" fontId="6" fillId="7" borderId="1" xfId="0" applyFont="1" applyFill="1" applyBorder="1" applyAlignment="1" applyProtection="1">
      <alignment horizontal="center"/>
      <protection locked="0"/>
    </xf>
    <xf numFmtId="0" fontId="1" fillId="7" borderId="3" xfId="0" applyFont="1" applyFill="1" applyBorder="1" applyAlignment="1" applyProtection="1">
      <alignment horizontal="center"/>
      <protection locked="0"/>
    </xf>
    <xf numFmtId="2" fontId="1" fillId="7" borderId="1" xfId="0" applyNumberFormat="1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164" fontId="1" fillId="7" borderId="1" xfId="0" applyNumberFormat="1" applyFont="1" applyFill="1" applyBorder="1" applyAlignment="1" applyProtection="1">
      <alignment horizontal="center"/>
      <protection locked="0"/>
    </xf>
    <xf numFmtId="1" fontId="1" fillId="7" borderId="1" xfId="0" applyNumberFormat="1" applyFont="1" applyFill="1" applyBorder="1" applyAlignment="1" applyProtection="1">
      <alignment horizontal="center"/>
      <protection locked="0"/>
    </xf>
    <xf numFmtId="165" fontId="1" fillId="7" borderId="1" xfId="0" applyNumberFormat="1" applyFont="1" applyFill="1" applyBorder="1" applyAlignment="1" applyProtection="1">
      <alignment horizontal="center"/>
      <protection locked="0"/>
    </xf>
    <xf numFmtId="0" fontId="7" fillId="5" borderId="1" xfId="0" applyFont="1" applyFill="1" applyBorder="1" applyAlignment="1" applyProtection="1">
      <alignment horizontal="center" wrapText="1"/>
      <protection locked="0"/>
    </xf>
    <xf numFmtId="0" fontId="1" fillId="6" borderId="0" xfId="0" applyFont="1" applyFill="1"/>
    <xf numFmtId="14" fontId="1" fillId="9" borderId="3" xfId="0" applyNumberFormat="1" applyFont="1" applyFill="1" applyBorder="1"/>
    <xf numFmtId="0" fontId="1" fillId="9" borderId="1" xfId="0" applyFont="1" applyFill="1" applyBorder="1" applyAlignment="1" applyProtection="1">
      <alignment horizontal="center"/>
      <protection locked="0"/>
    </xf>
    <xf numFmtId="164" fontId="1" fillId="9" borderId="3" xfId="0" applyNumberFormat="1" applyFont="1" applyFill="1" applyBorder="1" applyAlignment="1" applyProtection="1">
      <alignment horizontal="center"/>
      <protection locked="0"/>
    </xf>
    <xf numFmtId="0" fontId="1" fillId="9" borderId="1" xfId="0" quotePrefix="1" applyFont="1" applyFill="1" applyBorder="1" applyAlignment="1" applyProtection="1">
      <alignment horizontal="center"/>
      <protection locked="0"/>
    </xf>
    <xf numFmtId="2" fontId="1" fillId="9" borderId="1" xfId="0" applyNumberFormat="1" applyFont="1" applyFill="1" applyBorder="1" applyAlignment="1" applyProtection="1">
      <alignment horizontal="center"/>
      <protection locked="0"/>
    </xf>
    <xf numFmtId="0" fontId="7" fillId="3" borderId="7" xfId="0" applyFont="1" applyFill="1" applyBorder="1" applyAlignment="1" applyProtection="1">
      <alignment horizontal="center" wrapText="1"/>
      <protection locked="0"/>
    </xf>
    <xf numFmtId="0" fontId="1" fillId="3" borderId="9" xfId="0" applyFont="1" applyFill="1" applyBorder="1" applyAlignment="1" applyProtection="1">
      <alignment horizontal="center"/>
      <protection locked="0"/>
    </xf>
    <xf numFmtId="2" fontId="1" fillId="3" borderId="7" xfId="0" applyNumberFormat="1" applyFont="1" applyFill="1" applyBorder="1" applyAlignment="1" applyProtection="1">
      <alignment horizontal="center"/>
      <protection locked="0"/>
    </xf>
    <xf numFmtId="14" fontId="1" fillId="9" borderId="1" xfId="0" applyNumberFormat="1" applyFont="1" applyFill="1" applyBorder="1"/>
    <xf numFmtId="0" fontId="1" fillId="9" borderId="1" xfId="0" applyFont="1" applyFill="1" applyBorder="1"/>
    <xf numFmtId="0" fontId="1" fillId="6" borderId="1" xfId="0" applyFont="1" applyFill="1" applyBorder="1"/>
    <xf numFmtId="166" fontId="1" fillId="9" borderId="1" xfId="0" applyNumberFormat="1" applyFont="1" applyFill="1" applyBorder="1"/>
    <xf numFmtId="166" fontId="1" fillId="6" borderId="1" xfId="0" applyNumberFormat="1" applyFont="1" applyFill="1" applyBorder="1"/>
    <xf numFmtId="2" fontId="13" fillId="3" borderId="1" xfId="0" applyNumberFormat="1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/>
    </xf>
    <xf numFmtId="2" fontId="13" fillId="5" borderId="1" xfId="0" applyNumberFormat="1" applyFont="1" applyFill="1" applyBorder="1" applyAlignment="1">
      <alignment horizontal="center"/>
    </xf>
    <xf numFmtId="1" fontId="13" fillId="5" borderId="1" xfId="0" applyNumberFormat="1" applyFont="1" applyFill="1" applyBorder="1" applyAlignment="1">
      <alignment horizontal="center"/>
    </xf>
    <xf numFmtId="0" fontId="13" fillId="5" borderId="1" xfId="0" applyFont="1" applyFill="1" applyBorder="1" applyAlignment="1">
      <alignment horizontal="center"/>
    </xf>
    <xf numFmtId="2" fontId="13" fillId="3" borderId="7" xfId="0" applyNumberFormat="1" applyFont="1" applyFill="1" applyBorder="1" applyAlignment="1">
      <alignment horizontal="center"/>
    </xf>
    <xf numFmtId="0" fontId="13" fillId="3" borderId="7" xfId="0" applyFont="1" applyFill="1" applyBorder="1" applyAlignment="1">
      <alignment horizontal="center"/>
    </xf>
    <xf numFmtId="14" fontId="6" fillId="2" borderId="1" xfId="0" applyNumberFormat="1" applyFont="1" applyFill="1" applyBorder="1"/>
    <xf numFmtId="0" fontId="1" fillId="2" borderId="10" xfId="0" applyFont="1" applyFill="1" applyBorder="1" applyAlignment="1" applyProtection="1">
      <alignment horizontal="center"/>
      <protection locked="0"/>
    </xf>
    <xf numFmtId="0" fontId="5" fillId="2" borderId="10" xfId="0" quotePrefix="1" applyFont="1" applyFill="1" applyBorder="1" applyAlignment="1" applyProtection="1">
      <alignment horizontal="center"/>
      <protection locked="0"/>
    </xf>
    <xf numFmtId="0" fontId="5" fillId="3" borderId="10" xfId="0" quotePrefix="1" applyFont="1" applyFill="1" applyBorder="1" applyAlignment="1" applyProtection="1">
      <alignment horizontal="center"/>
      <protection locked="0"/>
    </xf>
    <xf numFmtId="0" fontId="1" fillId="0" borderId="10" xfId="0" applyFont="1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3" fillId="3" borderId="4" xfId="0" applyFont="1" applyFill="1" applyBorder="1" applyAlignment="1">
      <alignment horizontal="center"/>
    </xf>
    <xf numFmtId="2" fontId="1" fillId="7" borderId="4" xfId="0" applyNumberFormat="1" applyFont="1" applyFill="1" applyBorder="1" applyAlignment="1" applyProtection="1">
      <alignment horizontal="center"/>
      <protection locked="0"/>
    </xf>
    <xf numFmtId="0" fontId="1" fillId="9" borderId="4" xfId="0" applyFont="1" applyFill="1" applyBorder="1" applyAlignment="1" applyProtection="1">
      <alignment horizontal="center"/>
      <protection locked="0"/>
    </xf>
    <xf numFmtId="0" fontId="13" fillId="5" borderId="4" xfId="0" applyFont="1" applyFill="1" applyBorder="1" applyAlignment="1">
      <alignment horizontal="center"/>
    </xf>
    <xf numFmtId="0" fontId="13" fillId="3" borderId="10" xfId="0" applyFont="1" applyFill="1" applyBorder="1" applyAlignment="1">
      <alignment horizontal="center"/>
    </xf>
    <xf numFmtId="0" fontId="1" fillId="9" borderId="4" xfId="0" applyFont="1" applyFill="1" applyBorder="1"/>
    <xf numFmtId="0" fontId="1" fillId="6" borderId="1" xfId="0" applyFont="1" applyFill="1" applyBorder="1" applyProtection="1">
      <protection locked="0"/>
    </xf>
    <xf numFmtId="0" fontId="1" fillId="0" borderId="0" xfId="0" applyFont="1" applyBorder="1"/>
    <xf numFmtId="166" fontId="1" fillId="0" borderId="1" xfId="0" applyNumberFormat="1" applyFont="1" applyBorder="1" applyAlignment="1" applyProtection="1">
      <alignment horizontal="center"/>
      <protection locked="0"/>
    </xf>
    <xf numFmtId="166" fontId="1" fillId="8" borderId="1" xfId="0" applyNumberFormat="1" applyFont="1" applyFill="1" applyBorder="1" applyAlignment="1" applyProtection="1">
      <alignment horizontal="center"/>
      <protection locked="0"/>
    </xf>
    <xf numFmtId="166" fontId="1" fillId="9" borderId="1" xfId="0" applyNumberFormat="1" applyFont="1" applyFill="1" applyBorder="1" applyAlignment="1" applyProtection="1">
      <alignment horizontal="center"/>
      <protection locked="0"/>
    </xf>
    <xf numFmtId="0" fontId="1" fillId="9" borderId="9" xfId="0" applyFont="1" applyFill="1" applyBorder="1" applyAlignment="1" applyProtection="1">
      <alignment horizontal="center"/>
      <protection locked="0"/>
    </xf>
    <xf numFmtId="166" fontId="1" fillId="9" borderId="9" xfId="0" applyNumberFormat="1" applyFont="1" applyFill="1" applyBorder="1" applyAlignment="1" applyProtection="1">
      <alignment horizontal="center"/>
      <protection locked="0"/>
    </xf>
    <xf numFmtId="14" fontId="1" fillId="10" borderId="1" xfId="0" applyNumberFormat="1" applyFont="1" applyFill="1" applyBorder="1"/>
    <xf numFmtId="0" fontId="1" fillId="11" borderId="1" xfId="0" applyFont="1" applyFill="1" applyBorder="1" applyAlignment="1" applyProtection="1">
      <alignment horizontal="center" wrapText="1"/>
      <protection locked="0"/>
    </xf>
    <xf numFmtId="0" fontId="1" fillId="11" borderId="3" xfId="0" applyFont="1" applyFill="1" applyBorder="1" applyAlignment="1" applyProtection="1">
      <alignment horizontal="center"/>
      <protection locked="0"/>
    </xf>
    <xf numFmtId="2" fontId="13" fillId="11" borderId="1" xfId="0" applyNumberFormat="1" applyFont="1" applyFill="1" applyBorder="1" applyAlignment="1">
      <alignment horizontal="center"/>
    </xf>
    <xf numFmtId="0" fontId="13" fillId="11" borderId="1" xfId="0" applyFont="1" applyFill="1" applyBorder="1" applyAlignment="1">
      <alignment horizontal="center"/>
    </xf>
    <xf numFmtId="0" fontId="13" fillId="11" borderId="4" xfId="0" applyFont="1" applyFill="1" applyBorder="1" applyAlignment="1">
      <alignment horizontal="center"/>
    </xf>
    <xf numFmtId="0" fontId="7" fillId="11" borderId="7" xfId="0" applyFont="1" applyFill="1" applyBorder="1" applyAlignment="1" applyProtection="1">
      <alignment horizontal="center" wrapText="1"/>
      <protection locked="0"/>
    </xf>
    <xf numFmtId="0" fontId="1" fillId="11" borderId="9" xfId="0" applyFont="1" applyFill="1" applyBorder="1" applyAlignment="1" applyProtection="1">
      <alignment horizontal="center"/>
      <protection locked="0"/>
    </xf>
    <xf numFmtId="2" fontId="13" fillId="11" borderId="7" xfId="0" applyNumberFormat="1" applyFont="1" applyFill="1" applyBorder="1" applyAlignment="1">
      <alignment horizontal="center"/>
    </xf>
    <xf numFmtId="0" fontId="13" fillId="11" borderId="7" xfId="0" applyFont="1" applyFill="1" applyBorder="1" applyAlignment="1">
      <alignment horizontal="center"/>
    </xf>
    <xf numFmtId="0" fontId="13" fillId="11" borderId="10" xfId="0" applyFont="1" applyFill="1" applyBorder="1" applyAlignment="1">
      <alignment horizontal="center"/>
    </xf>
    <xf numFmtId="166" fontId="1" fillId="10" borderId="1" xfId="0" applyNumberFormat="1" applyFont="1" applyFill="1" applyBorder="1" applyAlignment="1" applyProtection="1">
      <alignment horizontal="center"/>
      <protection locked="0"/>
    </xf>
    <xf numFmtId="166" fontId="1" fillId="10" borderId="1" xfId="0" applyNumberFormat="1" applyFont="1" applyFill="1" applyBorder="1"/>
    <xf numFmtId="14" fontId="1" fillId="10" borderId="3" xfId="0" applyNumberFormat="1" applyFont="1" applyFill="1" applyBorder="1"/>
    <xf numFmtId="0" fontId="1" fillId="11" borderId="3" xfId="0" applyFont="1" applyFill="1" applyBorder="1" applyAlignment="1" applyProtection="1">
      <alignment horizontal="center" wrapText="1"/>
      <protection locked="0"/>
    </xf>
    <xf numFmtId="2" fontId="13" fillId="11" borderId="3" xfId="0" applyNumberFormat="1" applyFont="1" applyFill="1" applyBorder="1" applyAlignment="1">
      <alignment horizontal="center"/>
    </xf>
    <xf numFmtId="0" fontId="13" fillId="11" borderId="3" xfId="0" applyFont="1" applyFill="1" applyBorder="1" applyAlignment="1">
      <alignment horizontal="center"/>
    </xf>
    <xf numFmtId="0" fontId="13" fillId="11" borderId="11" xfId="0" applyFont="1" applyFill="1" applyBorder="1" applyAlignment="1">
      <alignment horizontal="center"/>
    </xf>
    <xf numFmtId="0" fontId="11" fillId="9" borderId="1" xfId="0" applyFont="1" applyFill="1" applyBorder="1"/>
    <xf numFmtId="166" fontId="1" fillId="9" borderId="9" xfId="0" applyNumberFormat="1" applyFont="1" applyFill="1" applyBorder="1"/>
    <xf numFmtId="14" fontId="1" fillId="6" borderId="1" xfId="0" applyNumberFormat="1" applyFont="1" applyFill="1" applyBorder="1"/>
    <xf numFmtId="0" fontId="1" fillId="11" borderId="1" xfId="0" applyFont="1" applyFill="1" applyBorder="1" applyAlignment="1" applyProtection="1">
      <alignment horizontal="center"/>
      <protection locked="0"/>
    </xf>
    <xf numFmtId="0" fontId="7" fillId="11" borderId="1" xfId="0" applyFont="1" applyFill="1" applyBorder="1" applyAlignment="1" applyProtection="1">
      <alignment horizontal="center" wrapText="1"/>
      <protection locked="0"/>
    </xf>
    <xf numFmtId="14" fontId="1" fillId="12" borderId="1" xfId="0" applyNumberFormat="1" applyFont="1" applyFill="1" applyBorder="1"/>
    <xf numFmtId="0" fontId="1" fillId="12" borderId="1" xfId="0" applyFont="1" applyFill="1" applyBorder="1"/>
    <xf numFmtId="2" fontId="13" fillId="13" borderId="1" xfId="0" applyNumberFormat="1" applyFont="1" applyFill="1" applyBorder="1" applyAlignment="1">
      <alignment horizontal="center"/>
    </xf>
    <xf numFmtId="0" fontId="13" fillId="13" borderId="1" xfId="0" applyFont="1" applyFill="1" applyBorder="1" applyAlignment="1">
      <alignment horizontal="center"/>
    </xf>
    <xf numFmtId="166" fontId="1" fillId="12" borderId="1" xfId="0" applyNumberFormat="1" applyFont="1" applyFill="1" applyBorder="1"/>
    <xf numFmtId="0" fontId="1" fillId="12" borderId="4" xfId="0" applyFont="1" applyFill="1" applyBorder="1"/>
    <xf numFmtId="2" fontId="13" fillId="5" borderId="7" xfId="0" applyNumberFormat="1" applyFont="1" applyFill="1" applyBorder="1" applyAlignment="1">
      <alignment horizontal="center"/>
    </xf>
    <xf numFmtId="0" fontId="13" fillId="5" borderId="7" xfId="0" applyFont="1" applyFill="1" applyBorder="1" applyAlignment="1">
      <alignment horizontal="center"/>
    </xf>
    <xf numFmtId="166" fontId="1" fillId="6" borderId="9" xfId="0" applyNumberFormat="1" applyFont="1" applyFill="1" applyBorder="1"/>
    <xf numFmtId="0" fontId="7" fillId="7" borderId="1" xfId="0" applyFont="1" applyFill="1" applyBorder="1" applyAlignment="1" applyProtection="1">
      <alignment horizontal="center" wrapText="1"/>
      <protection locked="0"/>
    </xf>
    <xf numFmtId="2" fontId="13" fillId="7" borderId="1" xfId="0" applyNumberFormat="1" applyFont="1" applyFill="1" applyBorder="1" applyAlignment="1">
      <alignment horizontal="center"/>
    </xf>
    <xf numFmtId="0" fontId="13" fillId="7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 wrapText="1"/>
      <protection locked="0"/>
    </xf>
    <xf numFmtId="0" fontId="1" fillId="6" borderId="7" xfId="0" applyFont="1" applyFill="1" applyBorder="1" applyAlignment="1">
      <alignment horizontal="center"/>
    </xf>
    <xf numFmtId="0" fontId="1" fillId="6" borderId="7" xfId="0" applyFont="1" applyFill="1" applyBorder="1"/>
    <xf numFmtId="14" fontId="1" fillId="6" borderId="1" xfId="0" applyNumberFormat="1" applyFont="1" applyFill="1" applyBorder="1" applyAlignment="1">
      <alignment horizontal="center"/>
    </xf>
    <xf numFmtId="0" fontId="5" fillId="0" borderId="3" xfId="0" applyFont="1" applyBorder="1" applyAlignment="1" applyProtection="1">
      <alignment horizontal="center"/>
      <protection locked="0"/>
    </xf>
    <xf numFmtId="0" fontId="5" fillId="0" borderId="4" xfId="0" applyFont="1" applyBorder="1" applyAlignment="1" applyProtection="1">
      <alignment horizontal="center"/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center"/>
      <protection locked="0"/>
    </xf>
    <xf numFmtId="0" fontId="4" fillId="0" borderId="5" xfId="0" applyFont="1" applyBorder="1" applyAlignment="1" applyProtection="1">
      <alignment horizontal="center"/>
      <protection locked="0"/>
    </xf>
    <xf numFmtId="0" fontId="4" fillId="0" borderId="6" xfId="0" applyFont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19050</xdr:colOff>
      <xdr:row>0</xdr:row>
      <xdr:rowOff>9526</xdr:rowOff>
    </xdr:from>
    <xdr:to>
      <xdr:col>12</xdr:col>
      <xdr:colOff>714376</xdr:colOff>
      <xdr:row>4</xdr:row>
      <xdr:rowOff>142876</xdr:rowOff>
    </xdr:to>
    <xdr:pic>
      <xdr:nvPicPr>
        <xdr:cNvPr id="6" name="Attēls 5" descr="Cocktail tomato">
          <a:extLst>
            <a:ext uri="{FF2B5EF4-FFF2-40B4-BE49-F238E27FC236}">
              <a16:creationId xmlns:a16="http://schemas.microsoft.com/office/drawing/2014/main" id="{F5B78447-20B7-47A6-A071-9D8EB4E1C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9526"/>
          <a:ext cx="1295401" cy="971550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47"/>
  <sheetViews>
    <sheetView tabSelected="1" zoomScaleNormal="100" workbookViewId="0">
      <pane ySplit="9" topLeftCell="A34" activePane="bottomLeft" state="frozen"/>
      <selection pane="bottomLeft" activeCell="A47" sqref="A47"/>
    </sheetView>
  </sheetViews>
  <sheetFormatPr defaultColWidth="9.140625" defaultRowHeight="15" x14ac:dyDescent="0.25"/>
  <cols>
    <col min="1" max="1" width="17.42578125" style="1" customWidth="1"/>
    <col min="2" max="2" width="12.42578125" style="1" customWidth="1"/>
    <col min="3" max="3" width="11.140625" style="1" customWidth="1"/>
    <col min="4" max="9" width="9" style="1" customWidth="1"/>
    <col min="10" max="10" width="15.85546875" style="1" bestFit="1" customWidth="1"/>
    <col min="11" max="12" width="9" style="1" customWidth="1"/>
    <col min="13" max="13" width="11.140625" style="1" customWidth="1"/>
    <col min="14" max="14" width="12.42578125" style="1" customWidth="1"/>
    <col min="15" max="20" width="10" style="1" customWidth="1"/>
    <col min="21" max="21" width="14.28515625" style="1" bestFit="1" customWidth="1"/>
    <col min="22" max="23" width="10.5703125" style="1" bestFit="1" customWidth="1"/>
    <col min="24" max="24" width="11.5703125" style="1" bestFit="1" customWidth="1"/>
    <col min="25" max="25" width="9.5703125" style="1" bestFit="1" customWidth="1"/>
    <col min="26" max="16384" width="9.140625" style="1"/>
  </cols>
  <sheetData>
    <row r="1" spans="1:25" x14ac:dyDescent="0.25">
      <c r="B1" s="2"/>
      <c r="C1" s="3"/>
      <c r="D1" s="2"/>
      <c r="E1" s="2"/>
      <c r="H1" s="2"/>
      <c r="I1" s="2"/>
      <c r="J1" s="4" t="s">
        <v>44</v>
      </c>
      <c r="K1" s="2"/>
      <c r="L1" s="2"/>
      <c r="M1" s="2"/>
    </row>
    <row r="2" spans="1:25" ht="21" x14ac:dyDescent="0.35">
      <c r="B2" s="2"/>
      <c r="D2" s="2"/>
      <c r="E2" s="5" t="s">
        <v>0</v>
      </c>
      <c r="H2" s="6"/>
      <c r="I2" s="2"/>
      <c r="J2" s="4" t="s">
        <v>47</v>
      </c>
      <c r="K2" s="2">
        <v>1</v>
      </c>
      <c r="L2" s="2"/>
      <c r="M2"/>
      <c r="P2" s="5" t="s">
        <v>0</v>
      </c>
    </row>
    <row r="3" spans="1:25" x14ac:dyDescent="0.25">
      <c r="B3" s="2"/>
      <c r="D3" s="2"/>
      <c r="E3" s="7" t="s">
        <v>42</v>
      </c>
      <c r="H3" s="2"/>
      <c r="I3" s="2"/>
      <c r="J3" s="4" t="s">
        <v>45</v>
      </c>
      <c r="K3" s="2"/>
      <c r="L3" s="2"/>
      <c r="M3" s="2"/>
      <c r="P3" s="7" t="s">
        <v>42</v>
      </c>
    </row>
    <row r="4" spans="1:25" x14ac:dyDescent="0.25">
      <c r="B4" s="2"/>
      <c r="C4" s="2"/>
      <c r="D4" s="8" t="s">
        <v>1</v>
      </c>
      <c r="E4" s="9" t="s">
        <v>43</v>
      </c>
      <c r="F4" s="10" t="s">
        <v>2</v>
      </c>
      <c r="G4" s="11" t="s">
        <v>3</v>
      </c>
      <c r="H4" s="2"/>
      <c r="I4" s="2"/>
      <c r="J4" s="4" t="s">
        <v>46</v>
      </c>
      <c r="K4" s="2"/>
      <c r="L4" s="2"/>
      <c r="M4" s="2"/>
      <c r="P4" s="7" t="s">
        <v>43</v>
      </c>
    </row>
    <row r="5" spans="1:25" x14ac:dyDescent="0.25">
      <c r="A5" s="12" t="s">
        <v>4</v>
      </c>
      <c r="B5" s="13"/>
      <c r="C5" s="13"/>
      <c r="D5" s="13"/>
      <c r="E5" s="14"/>
      <c r="F5" s="15"/>
      <c r="G5" s="13"/>
      <c r="H5" s="13"/>
      <c r="I5" s="13"/>
      <c r="J5" s="16"/>
      <c r="K5" s="13"/>
      <c r="L5" s="13"/>
      <c r="M5" s="13"/>
      <c r="N5" s="17" t="s">
        <v>5</v>
      </c>
    </row>
    <row r="6" spans="1:25" x14ac:dyDescent="0.25">
      <c r="A6" s="18" t="s">
        <v>6</v>
      </c>
      <c r="B6" s="19"/>
      <c r="C6" s="20" t="s">
        <v>7</v>
      </c>
      <c r="D6" s="143" t="s">
        <v>8</v>
      </c>
      <c r="E6" s="143"/>
      <c r="F6" s="143"/>
      <c r="G6" s="143"/>
      <c r="H6" s="143"/>
      <c r="I6" s="143"/>
      <c r="J6" s="143"/>
      <c r="K6" s="143"/>
      <c r="L6" s="143"/>
      <c r="M6" s="143"/>
      <c r="N6" s="21" t="s">
        <v>6</v>
      </c>
      <c r="O6" s="144" t="s">
        <v>8</v>
      </c>
      <c r="P6" s="145"/>
      <c r="Q6" s="145"/>
      <c r="R6" s="145"/>
      <c r="S6" s="145"/>
      <c r="T6" s="145"/>
      <c r="U6" s="8"/>
      <c r="V6" s="146" t="s">
        <v>9</v>
      </c>
      <c r="W6" s="147"/>
      <c r="X6" s="147"/>
      <c r="Y6" s="148"/>
    </row>
    <row r="7" spans="1:25" ht="15.75" thickBot="1" x14ac:dyDescent="0.3">
      <c r="A7" s="22" t="s">
        <v>10</v>
      </c>
      <c r="B7" s="23" t="s">
        <v>11</v>
      </c>
      <c r="C7" s="23" t="s">
        <v>12</v>
      </c>
      <c r="D7" s="23" t="s">
        <v>13</v>
      </c>
      <c r="E7" s="23" t="s">
        <v>14</v>
      </c>
      <c r="F7" s="23" t="s">
        <v>15</v>
      </c>
      <c r="G7" s="23" t="s">
        <v>16</v>
      </c>
      <c r="H7" s="23" t="s">
        <v>17</v>
      </c>
      <c r="I7" s="23" t="s">
        <v>18</v>
      </c>
      <c r="J7" s="23" t="s">
        <v>19</v>
      </c>
      <c r="K7" s="23" t="s">
        <v>20</v>
      </c>
      <c r="L7" s="24" t="s">
        <v>21</v>
      </c>
      <c r="M7" s="23" t="s">
        <v>22</v>
      </c>
      <c r="N7" s="22" t="s">
        <v>10</v>
      </c>
      <c r="O7" s="23" t="s">
        <v>23</v>
      </c>
      <c r="P7" s="23" t="s">
        <v>24</v>
      </c>
      <c r="Q7" s="23" t="s">
        <v>25</v>
      </c>
      <c r="R7" s="23" t="s">
        <v>26</v>
      </c>
      <c r="S7" s="23" t="s">
        <v>27</v>
      </c>
      <c r="T7" s="85" t="s">
        <v>28</v>
      </c>
      <c r="U7" s="8"/>
      <c r="V7" s="23" t="s">
        <v>29</v>
      </c>
      <c r="W7" s="25" t="s">
        <v>30</v>
      </c>
      <c r="X7" s="25" t="s">
        <v>31</v>
      </c>
      <c r="Y7" s="25" t="s">
        <v>32</v>
      </c>
    </row>
    <row r="8" spans="1:25" ht="30.75" thickTop="1" x14ac:dyDescent="0.25">
      <c r="A8" s="26" t="s">
        <v>33</v>
      </c>
      <c r="B8" s="27">
        <v>5.5</v>
      </c>
      <c r="C8" s="27">
        <v>4</v>
      </c>
      <c r="D8" s="27">
        <v>7</v>
      </c>
      <c r="E8" s="27">
        <v>312</v>
      </c>
      <c r="F8" s="27"/>
      <c r="G8" s="27">
        <v>400</v>
      </c>
      <c r="H8" s="27">
        <v>108</v>
      </c>
      <c r="I8" s="27">
        <v>308</v>
      </c>
      <c r="J8" s="27">
        <v>213</v>
      </c>
      <c r="K8" s="27">
        <v>217.6</v>
      </c>
      <c r="L8" s="28"/>
      <c r="M8" s="27">
        <v>31</v>
      </c>
      <c r="N8" s="22"/>
      <c r="O8" s="27">
        <v>1.96</v>
      </c>
      <c r="P8" s="27">
        <v>0.27</v>
      </c>
      <c r="Q8" s="27">
        <v>0.45</v>
      </c>
      <c r="R8" s="27">
        <v>0.55000000000000004</v>
      </c>
      <c r="S8" s="28">
        <v>4.3999999999999997E-2</v>
      </c>
      <c r="T8" s="86">
        <v>4.8000000000000001E-2</v>
      </c>
      <c r="U8" s="8"/>
      <c r="V8" s="65">
        <f>E8/G8</f>
        <v>0.78</v>
      </c>
      <c r="W8" s="102">
        <v>5.3</v>
      </c>
      <c r="X8" s="103">
        <f>E8/(D8+I8)</f>
        <v>0.99047619047619051</v>
      </c>
      <c r="Y8" s="102">
        <v>3.83</v>
      </c>
    </row>
    <row r="9" spans="1:25" x14ac:dyDescent="0.25">
      <c r="A9" s="30" t="s">
        <v>58</v>
      </c>
      <c r="B9" s="49" t="s">
        <v>48</v>
      </c>
      <c r="C9" s="31" t="s">
        <v>34</v>
      </c>
      <c r="D9" s="31" t="s">
        <v>51</v>
      </c>
      <c r="E9" s="31" t="s">
        <v>52</v>
      </c>
      <c r="F9" s="31"/>
      <c r="G9" s="31" t="s">
        <v>53</v>
      </c>
      <c r="H9" s="31" t="s">
        <v>35</v>
      </c>
      <c r="I9" s="31"/>
      <c r="J9" s="31"/>
      <c r="K9" s="31" t="s">
        <v>36</v>
      </c>
      <c r="L9" s="32"/>
      <c r="M9" s="31" t="s">
        <v>37</v>
      </c>
      <c r="N9" s="30" t="s">
        <v>38</v>
      </c>
      <c r="O9" s="31" t="s">
        <v>54</v>
      </c>
      <c r="P9" s="31" t="s">
        <v>39</v>
      </c>
      <c r="Q9" s="31" t="s">
        <v>55</v>
      </c>
      <c r="R9" s="31" t="s">
        <v>56</v>
      </c>
      <c r="S9" s="32" t="s">
        <v>57</v>
      </c>
      <c r="T9" s="87" t="s">
        <v>40</v>
      </c>
      <c r="U9" s="8"/>
      <c r="V9" s="37" t="e">
        <f>E9/G9</f>
        <v>#VALUE!</v>
      </c>
      <c r="W9" s="29"/>
      <c r="X9" s="29"/>
      <c r="Y9" s="29"/>
    </row>
    <row r="10" spans="1:25" x14ac:dyDescent="0.25">
      <c r="A10" s="33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5"/>
      <c r="M10" s="34"/>
      <c r="N10" s="33"/>
      <c r="O10" s="34"/>
      <c r="P10" s="34"/>
      <c r="Q10" s="34"/>
      <c r="R10" s="34"/>
      <c r="S10" s="34"/>
      <c r="T10" s="88"/>
      <c r="U10" s="8"/>
      <c r="V10" s="37" t="e">
        <f t="shared" ref="V10:V25" si="0">E10/G10</f>
        <v>#DIV/0!</v>
      </c>
      <c r="W10" s="29"/>
      <c r="X10" s="29"/>
      <c r="Y10" s="29"/>
    </row>
    <row r="11" spans="1:25" x14ac:dyDescent="0.25">
      <c r="A11" s="36" t="s">
        <v>62</v>
      </c>
      <c r="B11" s="37"/>
      <c r="C11" s="37"/>
      <c r="D11" s="40"/>
      <c r="E11" s="37"/>
      <c r="F11" s="37"/>
      <c r="G11" s="37"/>
      <c r="H11" s="40"/>
      <c r="I11" s="37"/>
      <c r="J11" s="37"/>
      <c r="K11" s="37"/>
      <c r="L11" s="37"/>
      <c r="M11" s="40"/>
      <c r="N11" s="21"/>
      <c r="O11" s="37"/>
      <c r="P11" s="37"/>
      <c r="Q11" s="37"/>
      <c r="R11" s="37"/>
      <c r="S11" s="37"/>
      <c r="T11" s="89"/>
      <c r="U11" s="8"/>
      <c r="V11" s="37" t="e">
        <f t="shared" si="0"/>
        <v>#DIV/0!</v>
      </c>
      <c r="W11" s="37"/>
      <c r="X11" s="37"/>
      <c r="Y11" s="37"/>
    </row>
    <row r="12" spans="1:25" x14ac:dyDescent="0.25">
      <c r="A12" s="84">
        <v>44246</v>
      </c>
      <c r="B12" s="42">
        <v>5.47</v>
      </c>
      <c r="C12" s="42">
        <v>3.91</v>
      </c>
      <c r="D12" s="41"/>
      <c r="E12" s="42">
        <v>606</v>
      </c>
      <c r="F12" s="42"/>
      <c r="G12" s="42"/>
      <c r="H12" s="42"/>
      <c r="I12" s="42"/>
      <c r="J12" s="42"/>
      <c r="K12" s="42"/>
      <c r="L12" s="42"/>
      <c r="M12" s="43"/>
      <c r="N12" s="46"/>
      <c r="O12" s="41"/>
      <c r="P12" s="41"/>
      <c r="Q12" s="41"/>
      <c r="R12" s="41"/>
      <c r="S12" s="41"/>
      <c r="T12" s="90"/>
      <c r="U12" s="8"/>
      <c r="V12" s="65" t="e">
        <f t="shared" si="0"/>
        <v>#DIV/0!</v>
      </c>
      <c r="W12" s="41" t="e">
        <f>E12/H12</f>
        <v>#DIV/0!</v>
      </c>
      <c r="X12" s="41" t="e">
        <f>E12/(D12+I12)</f>
        <v>#DIV/0!</v>
      </c>
      <c r="Y12" s="41" t="e">
        <f>G12/H12</f>
        <v>#DIV/0!</v>
      </c>
    </row>
    <row r="13" spans="1:25" ht="60" x14ac:dyDescent="0.25">
      <c r="A13" s="47" t="s">
        <v>59</v>
      </c>
      <c r="B13" s="38" t="s">
        <v>49</v>
      </c>
      <c r="C13" s="39" t="s">
        <v>41</v>
      </c>
      <c r="D13" s="77"/>
      <c r="E13" s="77">
        <v>4.28</v>
      </c>
      <c r="F13" s="77"/>
      <c r="G13" s="77">
        <v>2.5499999999999998</v>
      </c>
      <c r="H13" s="77">
        <v>0.45</v>
      </c>
      <c r="I13" s="77">
        <v>5</v>
      </c>
      <c r="J13" s="77"/>
      <c r="K13" s="77">
        <v>1.55</v>
      </c>
      <c r="L13" s="77"/>
      <c r="M13" s="77">
        <v>0.76</v>
      </c>
      <c r="N13" s="47" t="s">
        <v>59</v>
      </c>
      <c r="O13" s="78">
        <v>114</v>
      </c>
      <c r="P13" s="78">
        <v>102</v>
      </c>
      <c r="Q13" s="78">
        <v>33.5</v>
      </c>
      <c r="R13" s="78">
        <v>48</v>
      </c>
      <c r="S13" s="78">
        <v>17.5</v>
      </c>
      <c r="T13" s="91">
        <v>3.5</v>
      </c>
      <c r="U13" s="21"/>
      <c r="V13" s="100">
        <f t="shared" si="0"/>
        <v>1.6784313725490199</v>
      </c>
      <c r="W13" s="44">
        <f t="shared" ref="W13:W16" si="1">E13/H13</f>
        <v>9.5111111111111111</v>
      </c>
      <c r="X13" s="44">
        <f t="shared" ref="X13:X16" si="2">E13/(D13+I13)</f>
        <v>0.85600000000000009</v>
      </c>
      <c r="Y13" s="44">
        <f t="shared" ref="Y13:Y16" si="3">G13/H13</f>
        <v>5.6666666666666661</v>
      </c>
    </row>
    <row r="14" spans="1:25" x14ac:dyDescent="0.25">
      <c r="A14" s="54">
        <v>44285</v>
      </c>
      <c r="B14" s="55">
        <v>6.5</v>
      </c>
      <c r="C14" s="56">
        <v>6.38</v>
      </c>
      <c r="D14" s="57"/>
      <c r="E14" s="58">
        <v>900</v>
      </c>
      <c r="F14" s="58"/>
      <c r="G14" s="58">
        <v>448</v>
      </c>
      <c r="H14" s="59">
        <v>101</v>
      </c>
      <c r="I14" s="58">
        <v>408</v>
      </c>
      <c r="J14" s="58">
        <v>358</v>
      </c>
      <c r="K14" s="60">
        <v>383</v>
      </c>
      <c r="L14" s="58"/>
      <c r="M14" s="58"/>
      <c r="N14" s="54">
        <v>44285</v>
      </c>
      <c r="O14" s="57">
        <v>1.87</v>
      </c>
      <c r="P14" s="57"/>
      <c r="Q14" s="57">
        <v>2.1</v>
      </c>
      <c r="R14" s="57">
        <v>0.67</v>
      </c>
      <c r="S14" s="61">
        <v>3.9</v>
      </c>
      <c r="T14" s="92"/>
      <c r="U14" s="97"/>
      <c r="V14" s="101">
        <f t="shared" si="0"/>
        <v>2.0089285714285716</v>
      </c>
      <c r="W14" s="57">
        <f t="shared" si="1"/>
        <v>8.9108910891089117</v>
      </c>
      <c r="X14" s="57">
        <f t="shared" si="2"/>
        <v>2.2058823529411766</v>
      </c>
      <c r="Y14" s="57">
        <f t="shared" si="3"/>
        <v>4.435643564356436</v>
      </c>
    </row>
    <row r="15" spans="1:25" ht="60" x14ac:dyDescent="0.25">
      <c r="A15" s="47" t="s">
        <v>60</v>
      </c>
      <c r="B15" s="38" t="s">
        <v>49</v>
      </c>
      <c r="C15" s="48" t="s">
        <v>41</v>
      </c>
      <c r="D15" s="78"/>
      <c r="E15" s="78">
        <v>3.9</v>
      </c>
      <c r="F15" s="78"/>
      <c r="G15" s="78">
        <v>2.0099999999999998</v>
      </c>
      <c r="H15" s="78">
        <v>0.49</v>
      </c>
      <c r="I15" s="78">
        <v>4.9000000000000004</v>
      </c>
      <c r="J15" s="78"/>
      <c r="K15" s="78">
        <v>1.2</v>
      </c>
      <c r="L15" s="78"/>
      <c r="M15" s="78">
        <v>0.7</v>
      </c>
      <c r="N15" s="47" t="s">
        <v>60</v>
      </c>
      <c r="O15" s="78">
        <v>150</v>
      </c>
      <c r="P15" s="78">
        <v>79</v>
      </c>
      <c r="Q15" s="78">
        <v>21.5</v>
      </c>
      <c r="R15" s="78">
        <v>38</v>
      </c>
      <c r="S15" s="78">
        <v>18</v>
      </c>
      <c r="T15" s="91">
        <v>1.5</v>
      </c>
      <c r="U15" s="21"/>
      <c r="V15" s="100">
        <f t="shared" si="0"/>
        <v>1.9402985074626868</v>
      </c>
      <c r="W15" s="44">
        <f t="shared" si="1"/>
        <v>7.9591836734693882</v>
      </c>
      <c r="X15" s="44">
        <f t="shared" si="2"/>
        <v>0.79591836734693866</v>
      </c>
      <c r="Y15" s="44">
        <f t="shared" si="3"/>
        <v>4.1020408163265305</v>
      </c>
    </row>
    <row r="16" spans="1:25" ht="60" x14ac:dyDescent="0.25">
      <c r="A16" s="47" t="s">
        <v>60</v>
      </c>
      <c r="B16" s="45" t="s">
        <v>50</v>
      </c>
      <c r="C16" s="48" t="s">
        <v>41</v>
      </c>
      <c r="D16" s="78"/>
      <c r="E16" s="78">
        <v>4.9800000000000004</v>
      </c>
      <c r="F16" s="78"/>
      <c r="G16" s="78">
        <v>4.46</v>
      </c>
      <c r="H16" s="78">
        <v>0.8</v>
      </c>
      <c r="I16" s="78">
        <v>4.3499999999999996</v>
      </c>
      <c r="J16" s="78"/>
      <c r="K16" s="78">
        <v>3</v>
      </c>
      <c r="L16" s="78"/>
      <c r="M16" s="78">
        <v>0.73</v>
      </c>
      <c r="N16" s="47" t="s">
        <v>60</v>
      </c>
      <c r="O16" s="78">
        <v>105</v>
      </c>
      <c r="P16" s="78">
        <v>116</v>
      </c>
      <c r="Q16" s="78">
        <v>29.5</v>
      </c>
      <c r="R16" s="78">
        <v>68</v>
      </c>
      <c r="S16" s="78">
        <v>11</v>
      </c>
      <c r="T16" s="91">
        <v>7</v>
      </c>
      <c r="U16" s="21"/>
      <c r="V16" s="100">
        <f t="shared" si="0"/>
        <v>1.1165919282511212</v>
      </c>
      <c r="W16" s="44">
        <f t="shared" si="1"/>
        <v>6.2250000000000005</v>
      </c>
      <c r="X16" s="44">
        <f t="shared" si="2"/>
        <v>1.1448275862068968</v>
      </c>
      <c r="Y16" s="44">
        <f t="shared" si="3"/>
        <v>5.5749999999999993</v>
      </c>
    </row>
    <row r="17" spans="1:25" x14ac:dyDescent="0.25">
      <c r="A17" s="64">
        <v>44301</v>
      </c>
      <c r="B17" s="65">
        <v>6.63</v>
      </c>
      <c r="C17" s="66">
        <v>4.2</v>
      </c>
      <c r="D17" s="65"/>
      <c r="E17" s="65">
        <v>540</v>
      </c>
      <c r="F17" s="65"/>
      <c r="G17" s="65">
        <v>282</v>
      </c>
      <c r="H17" s="65">
        <v>91</v>
      </c>
      <c r="I17" s="65">
        <v>291</v>
      </c>
      <c r="J17" s="65"/>
      <c r="K17" s="65"/>
      <c r="L17" s="67"/>
      <c r="M17" s="65">
        <v>47.1</v>
      </c>
      <c r="N17" s="64">
        <v>44301</v>
      </c>
      <c r="O17" s="65"/>
      <c r="P17" s="65"/>
      <c r="Q17" s="65"/>
      <c r="R17" s="65"/>
      <c r="S17" s="65"/>
      <c r="T17" s="93"/>
      <c r="U17" s="74"/>
      <c r="V17" s="101">
        <f t="shared" si="0"/>
        <v>1.9148936170212767</v>
      </c>
      <c r="W17" s="68">
        <f>E17/H17</f>
        <v>5.9340659340659343</v>
      </c>
      <c r="X17" s="68">
        <f>E17/(D17+I17)</f>
        <v>1.8556701030927836</v>
      </c>
      <c r="Y17" s="68">
        <f>G17/H17</f>
        <v>3.098901098901099</v>
      </c>
    </row>
    <row r="18" spans="1:25" ht="60" x14ac:dyDescent="0.25">
      <c r="A18" s="47" t="s">
        <v>61</v>
      </c>
      <c r="B18" s="38" t="s">
        <v>49</v>
      </c>
      <c r="C18" s="48" t="s">
        <v>41</v>
      </c>
      <c r="D18" s="77"/>
      <c r="E18" s="77">
        <v>4.43</v>
      </c>
      <c r="F18" s="77"/>
      <c r="G18" s="77">
        <v>3.26</v>
      </c>
      <c r="H18" s="77">
        <v>0.63</v>
      </c>
      <c r="I18" s="77">
        <v>5.6</v>
      </c>
      <c r="J18" s="77"/>
      <c r="K18" s="77">
        <v>1.3</v>
      </c>
      <c r="L18" s="77"/>
      <c r="M18" s="77">
        <v>0.57999999999999996</v>
      </c>
      <c r="N18" s="47" t="s">
        <v>61</v>
      </c>
      <c r="O18" s="78">
        <v>159</v>
      </c>
      <c r="P18" s="78">
        <v>101</v>
      </c>
      <c r="Q18" s="78">
        <v>19</v>
      </c>
      <c r="R18" s="78">
        <v>40</v>
      </c>
      <c r="S18" s="78">
        <v>15.5</v>
      </c>
      <c r="T18" s="91">
        <v>2.5</v>
      </c>
      <c r="U18" s="21"/>
      <c r="V18" s="100">
        <f t="shared" si="0"/>
        <v>1.3588957055214723</v>
      </c>
      <c r="W18" s="44">
        <f t="shared" ref="W18:W19" si="4">E18/H18</f>
        <v>7.0317460317460316</v>
      </c>
      <c r="X18" s="44">
        <f t="shared" ref="X18:X19" si="5">E18/(D18+I18)</f>
        <v>0.79107142857142854</v>
      </c>
      <c r="Y18" s="44">
        <f t="shared" ref="Y18:Y19" si="6">G18/H18</f>
        <v>5.174603174603174</v>
      </c>
    </row>
    <row r="19" spans="1:25" ht="60" x14ac:dyDescent="0.25">
      <c r="A19" s="47" t="s">
        <v>61</v>
      </c>
      <c r="B19" s="45" t="s">
        <v>50</v>
      </c>
      <c r="C19" s="48" t="s">
        <v>41</v>
      </c>
      <c r="D19" s="77"/>
      <c r="E19" s="77">
        <v>5.58</v>
      </c>
      <c r="F19" s="77"/>
      <c r="G19" s="77">
        <v>6.77</v>
      </c>
      <c r="H19" s="77">
        <v>0.79</v>
      </c>
      <c r="I19" s="77">
        <v>4</v>
      </c>
      <c r="J19" s="77"/>
      <c r="K19" s="77">
        <v>3</v>
      </c>
      <c r="L19" s="77"/>
      <c r="M19" s="77">
        <v>0.61</v>
      </c>
      <c r="N19" s="47" t="s">
        <v>61</v>
      </c>
      <c r="O19" s="78">
        <v>148</v>
      </c>
      <c r="P19" s="78">
        <v>130</v>
      </c>
      <c r="Q19" s="78">
        <v>15</v>
      </c>
      <c r="R19" s="78">
        <v>75</v>
      </c>
      <c r="S19" s="78">
        <v>9.5</v>
      </c>
      <c r="T19" s="91">
        <v>3.5</v>
      </c>
      <c r="U19" s="21"/>
      <c r="V19" s="100">
        <f t="shared" si="0"/>
        <v>0.82422451994091583</v>
      </c>
      <c r="W19" s="44">
        <f t="shared" si="4"/>
        <v>7.0632911392405058</v>
      </c>
      <c r="X19" s="44">
        <f t="shared" si="5"/>
        <v>1.395</v>
      </c>
      <c r="Y19" s="44">
        <f t="shared" si="6"/>
        <v>8.5696202531645564</v>
      </c>
    </row>
    <row r="20" spans="1:25" s="63" customFormat="1" x14ac:dyDescent="0.25">
      <c r="A20" s="52">
        <v>44313</v>
      </c>
      <c r="B20" s="62"/>
      <c r="C20" s="53">
        <v>3</v>
      </c>
      <c r="D20" s="79">
        <v>12.5</v>
      </c>
      <c r="E20" s="80">
        <v>450</v>
      </c>
      <c r="F20" s="80"/>
      <c r="G20" s="80">
        <v>248</v>
      </c>
      <c r="H20" s="80">
        <v>63</v>
      </c>
      <c r="I20" s="80">
        <v>226</v>
      </c>
      <c r="J20" s="80">
        <v>75</v>
      </c>
      <c r="K20" s="79">
        <v>137</v>
      </c>
      <c r="L20" s="79"/>
      <c r="M20" s="79">
        <v>46.5</v>
      </c>
      <c r="N20" s="52">
        <v>44313</v>
      </c>
      <c r="O20" s="81">
        <v>2.4</v>
      </c>
      <c r="P20" s="81">
        <v>0.3</v>
      </c>
      <c r="Q20" s="81">
        <v>0.8</v>
      </c>
      <c r="R20" s="81">
        <v>0.35</v>
      </c>
      <c r="S20" s="81">
        <v>0.1</v>
      </c>
      <c r="T20" s="94">
        <v>0.05</v>
      </c>
      <c r="U20" s="74"/>
      <c r="V20" s="99">
        <f t="shared" si="0"/>
        <v>1.814516129032258</v>
      </c>
      <c r="W20" s="51">
        <f>E20/H20</f>
        <v>7.1428571428571432</v>
      </c>
      <c r="X20" s="51">
        <f>E20/(D20+I20)</f>
        <v>1.8867924528301887</v>
      </c>
      <c r="Y20" s="51">
        <f>G20/H20</f>
        <v>3.9365079365079363</v>
      </c>
    </row>
    <row r="21" spans="1:25" ht="60" x14ac:dyDescent="0.25">
      <c r="A21" s="104">
        <v>44323</v>
      </c>
      <c r="B21" s="38" t="s">
        <v>49</v>
      </c>
      <c r="C21" s="48" t="s">
        <v>41</v>
      </c>
      <c r="D21" s="77"/>
      <c r="E21" s="77">
        <v>4.28</v>
      </c>
      <c r="F21" s="77"/>
      <c r="G21" s="77">
        <v>2.2999999999999998</v>
      </c>
      <c r="H21" s="77">
        <v>0.39</v>
      </c>
      <c r="I21" s="77">
        <v>4.95</v>
      </c>
      <c r="J21" s="77"/>
      <c r="K21" s="77">
        <v>1.3</v>
      </c>
      <c r="L21" s="77"/>
      <c r="M21" s="77">
        <v>0.68</v>
      </c>
      <c r="N21" s="104">
        <v>44323</v>
      </c>
      <c r="O21" s="78">
        <v>153</v>
      </c>
      <c r="P21" s="78">
        <v>136</v>
      </c>
      <c r="Q21" s="78">
        <v>19.8</v>
      </c>
      <c r="R21" s="78">
        <v>42</v>
      </c>
      <c r="S21" s="78">
        <v>18</v>
      </c>
      <c r="T21" s="91">
        <v>3.25</v>
      </c>
      <c r="U21" s="21"/>
      <c r="V21" s="100">
        <f t="shared" si="0"/>
        <v>1.8608695652173917</v>
      </c>
      <c r="W21" s="44">
        <f t="shared" ref="W21:W22" si="7">E21/H21</f>
        <v>10.974358974358974</v>
      </c>
      <c r="X21" s="44">
        <f t="shared" ref="X21:X22" si="8">E21/(D21+I21)</f>
        <v>0.86464646464646466</v>
      </c>
      <c r="Y21" s="44">
        <f t="shared" ref="Y21:Y22" si="9">G21/H21</f>
        <v>5.8974358974358969</v>
      </c>
    </row>
    <row r="22" spans="1:25" ht="60" x14ac:dyDescent="0.25">
      <c r="A22" s="104">
        <v>44323</v>
      </c>
      <c r="B22" s="69" t="s">
        <v>50</v>
      </c>
      <c r="C22" s="70" t="s">
        <v>41</v>
      </c>
      <c r="D22" s="82"/>
      <c r="E22" s="82">
        <v>4.67</v>
      </c>
      <c r="F22" s="82"/>
      <c r="G22" s="82">
        <v>4.97</v>
      </c>
      <c r="H22" s="82">
        <v>0.48</v>
      </c>
      <c r="I22" s="82">
        <v>3.5</v>
      </c>
      <c r="J22" s="82"/>
      <c r="K22" s="82">
        <v>2.75</v>
      </c>
      <c r="L22" s="82"/>
      <c r="M22" s="82">
        <v>0.59</v>
      </c>
      <c r="N22" s="104">
        <v>44323</v>
      </c>
      <c r="O22" s="83">
        <v>159</v>
      </c>
      <c r="P22" s="83">
        <v>179</v>
      </c>
      <c r="Q22" s="83">
        <v>13.5</v>
      </c>
      <c r="R22" s="83">
        <v>75</v>
      </c>
      <c r="S22" s="83">
        <v>10</v>
      </c>
      <c r="T22" s="95">
        <v>2.5</v>
      </c>
      <c r="U22" s="21"/>
      <c r="V22" s="100">
        <f t="shared" si="0"/>
        <v>0.93963782696177067</v>
      </c>
      <c r="W22" s="71">
        <f t="shared" si="7"/>
        <v>9.7291666666666661</v>
      </c>
      <c r="X22" s="71">
        <f t="shared" si="8"/>
        <v>1.3342857142857143</v>
      </c>
      <c r="Y22" s="71">
        <f t="shared" si="9"/>
        <v>10.354166666666666</v>
      </c>
    </row>
    <row r="23" spans="1:25" x14ac:dyDescent="0.25">
      <c r="A23" s="72">
        <v>44334</v>
      </c>
      <c r="B23" s="73">
        <v>6.24</v>
      </c>
      <c r="C23" s="73">
        <v>4.5</v>
      </c>
      <c r="D23" s="73"/>
      <c r="E23" s="73">
        <v>598</v>
      </c>
      <c r="F23" s="73"/>
      <c r="G23" s="73">
        <v>426</v>
      </c>
      <c r="H23" s="73">
        <v>118</v>
      </c>
      <c r="I23" s="73">
        <v>428</v>
      </c>
      <c r="J23" s="73"/>
      <c r="K23" s="73"/>
      <c r="L23" s="73"/>
      <c r="M23" s="73">
        <v>53.7</v>
      </c>
      <c r="N23" s="72">
        <v>44334</v>
      </c>
      <c r="O23" s="73">
        <v>2.36</v>
      </c>
      <c r="P23" s="73"/>
      <c r="Q23" s="73"/>
      <c r="R23" s="73"/>
      <c r="S23" s="73"/>
      <c r="T23" s="96"/>
      <c r="U23" s="74"/>
      <c r="V23" s="101">
        <f t="shared" si="0"/>
        <v>1.403755868544601</v>
      </c>
      <c r="W23" s="75">
        <f>E23/H23</f>
        <v>5.0677966101694913</v>
      </c>
      <c r="X23" s="75">
        <f>E23/(D23+I23)</f>
        <v>1.3971962616822431</v>
      </c>
      <c r="Y23" s="75">
        <f>G23/H23</f>
        <v>3.6101694915254239</v>
      </c>
    </row>
    <row r="24" spans="1:25" ht="60" x14ac:dyDescent="0.25">
      <c r="A24" s="104">
        <v>44341</v>
      </c>
      <c r="B24" s="105" t="s">
        <v>49</v>
      </c>
      <c r="C24" s="106" t="s">
        <v>41</v>
      </c>
      <c r="D24" s="107"/>
      <c r="E24" s="107">
        <v>3.63</v>
      </c>
      <c r="F24" s="107"/>
      <c r="G24" s="107">
        <v>2.8</v>
      </c>
      <c r="H24" s="107">
        <v>0.38</v>
      </c>
      <c r="I24" s="107">
        <v>4.5999999999999996</v>
      </c>
      <c r="J24" s="107"/>
      <c r="K24" s="107">
        <v>1.85</v>
      </c>
      <c r="L24" s="107"/>
      <c r="M24" s="107">
        <v>0.63</v>
      </c>
      <c r="N24" s="104">
        <v>44341</v>
      </c>
      <c r="O24" s="108">
        <v>147</v>
      </c>
      <c r="P24" s="108">
        <v>116</v>
      </c>
      <c r="Q24" s="108">
        <v>20</v>
      </c>
      <c r="R24" s="108">
        <v>52</v>
      </c>
      <c r="S24" s="108">
        <v>16</v>
      </c>
      <c r="T24" s="109">
        <v>3.25</v>
      </c>
      <c r="U24" s="98"/>
      <c r="V24" s="115">
        <f t="shared" si="0"/>
        <v>1.2964285714285715</v>
      </c>
      <c r="W24" s="116">
        <f t="shared" ref="W24:W25" si="10">E24/H24</f>
        <v>9.5526315789473681</v>
      </c>
      <c r="X24" s="116">
        <f t="shared" ref="X24:X25" si="11">E24/(D24+I24)</f>
        <v>0.78913043478260869</v>
      </c>
      <c r="Y24" s="116">
        <f t="shared" ref="Y24:Y25" si="12">G24/H24</f>
        <v>7.3684210526315788</v>
      </c>
    </row>
    <row r="25" spans="1:25" ht="60" x14ac:dyDescent="0.25">
      <c r="A25" s="104">
        <v>44341</v>
      </c>
      <c r="B25" s="110" t="s">
        <v>50</v>
      </c>
      <c r="C25" s="111" t="s">
        <v>41</v>
      </c>
      <c r="D25" s="112"/>
      <c r="E25" s="112">
        <v>4.2300000000000004</v>
      </c>
      <c r="F25" s="112"/>
      <c r="G25" s="112">
        <v>3.73</v>
      </c>
      <c r="H25" s="112">
        <v>0.39</v>
      </c>
      <c r="I25" s="112">
        <v>3.6</v>
      </c>
      <c r="J25" s="112"/>
      <c r="K25" s="112">
        <v>2.63</v>
      </c>
      <c r="L25" s="112"/>
      <c r="M25" s="112">
        <v>0.78</v>
      </c>
      <c r="N25" s="104">
        <v>44341</v>
      </c>
      <c r="O25" s="113">
        <v>155</v>
      </c>
      <c r="P25" s="113">
        <v>189</v>
      </c>
      <c r="Q25" s="113">
        <v>18.5</v>
      </c>
      <c r="R25" s="113">
        <v>78</v>
      </c>
      <c r="S25" s="113">
        <v>9.5</v>
      </c>
      <c r="T25" s="114">
        <v>2.5</v>
      </c>
      <c r="U25" s="98"/>
      <c r="V25" s="115">
        <f t="shared" si="0"/>
        <v>1.1340482573726542</v>
      </c>
      <c r="W25" s="116">
        <f t="shared" si="10"/>
        <v>10.846153846153847</v>
      </c>
      <c r="X25" s="116">
        <f t="shared" si="11"/>
        <v>1.175</v>
      </c>
      <c r="Y25" s="116">
        <f t="shared" si="12"/>
        <v>9.5641025641025639</v>
      </c>
    </row>
    <row r="26" spans="1:25" x14ac:dyDescent="0.25">
      <c r="A26" s="72">
        <v>44350</v>
      </c>
      <c r="B26" s="73">
        <v>6.37</v>
      </c>
      <c r="C26" s="73">
        <v>3.7</v>
      </c>
      <c r="D26" s="122"/>
      <c r="E26" s="73">
        <v>486</v>
      </c>
      <c r="F26" s="73"/>
      <c r="G26" s="73">
        <v>306</v>
      </c>
      <c r="H26" s="73">
        <v>91.2</v>
      </c>
      <c r="I26" s="73">
        <v>324</v>
      </c>
      <c r="J26" s="73"/>
      <c r="K26" s="73">
        <v>240</v>
      </c>
      <c r="L26" s="73"/>
      <c r="M26" s="73">
        <v>37.799999999999997</v>
      </c>
      <c r="N26" s="72">
        <v>44350</v>
      </c>
      <c r="O26" s="73">
        <v>1.4</v>
      </c>
      <c r="P26" s="73"/>
      <c r="Q26" s="73">
        <v>1.25</v>
      </c>
      <c r="R26" s="73">
        <v>0.63500000000000001</v>
      </c>
      <c r="S26" s="73">
        <v>0.112</v>
      </c>
      <c r="T26" s="122"/>
      <c r="U26" s="63"/>
      <c r="V26" s="75">
        <f>E26/G26</f>
        <v>1.588235294117647</v>
      </c>
      <c r="W26" s="75">
        <f>E26/H26</f>
        <v>5.3289473684210522</v>
      </c>
      <c r="X26" s="75">
        <f>E26/(D26+I26)</f>
        <v>1.5</v>
      </c>
      <c r="Y26" s="75">
        <f>G26/H26</f>
        <v>3.3552631578947367</v>
      </c>
    </row>
    <row r="27" spans="1:25" ht="60" x14ac:dyDescent="0.25">
      <c r="A27" s="117">
        <v>44357</v>
      </c>
      <c r="B27" s="118" t="s">
        <v>49</v>
      </c>
      <c r="C27" s="106" t="s">
        <v>41</v>
      </c>
      <c r="D27" s="119"/>
      <c r="E27" s="119">
        <v>3.46</v>
      </c>
      <c r="F27" s="119"/>
      <c r="G27" s="119">
        <v>2.42</v>
      </c>
      <c r="H27" s="119">
        <v>0.45</v>
      </c>
      <c r="I27" s="119">
        <v>4.9000000000000004</v>
      </c>
      <c r="J27" s="119"/>
      <c r="K27" s="119">
        <v>1.3</v>
      </c>
      <c r="L27" s="119"/>
      <c r="M27" s="119">
        <v>0.55000000000000004</v>
      </c>
      <c r="N27" s="117">
        <v>44357</v>
      </c>
      <c r="O27" s="120">
        <v>80</v>
      </c>
      <c r="P27" s="120">
        <v>92</v>
      </c>
      <c r="Q27" s="120">
        <v>36.5</v>
      </c>
      <c r="R27" s="120">
        <v>46</v>
      </c>
      <c r="S27" s="120">
        <v>9</v>
      </c>
      <c r="T27" s="121">
        <v>3.25</v>
      </c>
      <c r="V27" s="116">
        <f t="shared" ref="V27:V38" si="13">E27/G27</f>
        <v>1.4297520661157026</v>
      </c>
      <c r="W27" s="116">
        <f t="shared" ref="W27:W38" si="14">E27/H27</f>
        <v>7.6888888888888882</v>
      </c>
      <c r="X27" s="116">
        <f t="shared" ref="X27:X38" si="15">E27/(D27+I27)</f>
        <v>0.70612244897959175</v>
      </c>
      <c r="Y27" s="116">
        <f t="shared" ref="Y27:Y38" si="16">G27/H27</f>
        <v>5.3777777777777773</v>
      </c>
    </row>
    <row r="28" spans="1:25" ht="60" x14ac:dyDescent="0.25">
      <c r="A28" s="117">
        <v>44357</v>
      </c>
      <c r="B28" s="110" t="s">
        <v>50</v>
      </c>
      <c r="C28" s="111" t="s">
        <v>41</v>
      </c>
      <c r="D28" s="112"/>
      <c r="E28" s="112">
        <v>3.94</v>
      </c>
      <c r="F28" s="112"/>
      <c r="G28" s="112">
        <v>3.87</v>
      </c>
      <c r="H28" s="112">
        <v>0.31</v>
      </c>
      <c r="I28" s="112">
        <v>3.65</v>
      </c>
      <c r="J28" s="112"/>
      <c r="K28" s="112">
        <v>2.88</v>
      </c>
      <c r="L28" s="112"/>
      <c r="M28" s="112">
        <v>0.64</v>
      </c>
      <c r="N28" s="117">
        <v>44357</v>
      </c>
      <c r="O28" s="113">
        <v>119</v>
      </c>
      <c r="P28" s="113">
        <v>170</v>
      </c>
      <c r="Q28" s="113">
        <v>33.5</v>
      </c>
      <c r="R28" s="113">
        <v>84</v>
      </c>
      <c r="S28" s="113">
        <v>12.5</v>
      </c>
      <c r="T28" s="114">
        <v>3.75</v>
      </c>
      <c r="V28" s="116">
        <f t="shared" si="13"/>
        <v>1.0180878552971575</v>
      </c>
      <c r="W28" s="116">
        <f t="shared" si="14"/>
        <v>12.709677419354838</v>
      </c>
      <c r="X28" s="116">
        <f t="shared" si="15"/>
        <v>1.0794520547945206</v>
      </c>
      <c r="Y28" s="116">
        <f t="shared" si="16"/>
        <v>12.483870967741936</v>
      </c>
    </row>
    <row r="29" spans="1:25" x14ac:dyDescent="0.25">
      <c r="A29" s="72">
        <v>44376</v>
      </c>
      <c r="B29" s="73">
        <v>6</v>
      </c>
      <c r="C29" s="73">
        <v>3.85</v>
      </c>
      <c r="D29" s="73"/>
      <c r="E29" s="73">
        <v>375</v>
      </c>
      <c r="F29" s="73"/>
      <c r="G29" s="73">
        <v>336</v>
      </c>
      <c r="H29" s="73">
        <v>94.2</v>
      </c>
      <c r="I29" s="73">
        <v>285</v>
      </c>
      <c r="J29" s="73" t="s">
        <v>63</v>
      </c>
      <c r="K29" s="73"/>
      <c r="L29" s="73"/>
      <c r="M29" s="73">
        <v>43.5</v>
      </c>
      <c r="N29" s="72">
        <v>44376</v>
      </c>
      <c r="O29" s="73"/>
      <c r="P29" s="73"/>
      <c r="Q29" s="73"/>
      <c r="R29" s="73"/>
      <c r="S29" s="73"/>
      <c r="T29" s="73"/>
      <c r="V29" s="75">
        <f t="shared" si="13"/>
        <v>1.1160714285714286</v>
      </c>
      <c r="W29" s="75">
        <f t="shared" si="14"/>
        <v>3.9808917197452227</v>
      </c>
      <c r="X29" s="75">
        <f t="shared" si="15"/>
        <v>1.3157894736842106</v>
      </c>
      <c r="Y29" s="75">
        <f t="shared" si="16"/>
        <v>3.5668789808917198</v>
      </c>
    </row>
    <row r="30" spans="1:25" ht="60" x14ac:dyDescent="0.25">
      <c r="A30" s="117">
        <v>44382</v>
      </c>
      <c r="B30" s="118" t="s">
        <v>49</v>
      </c>
      <c r="C30" s="106" t="s">
        <v>41</v>
      </c>
      <c r="D30" s="119"/>
      <c r="E30" s="119">
        <v>2.46</v>
      </c>
      <c r="F30" s="119"/>
      <c r="G30" s="119">
        <v>2.31</v>
      </c>
      <c r="H30" s="119">
        <v>0.4</v>
      </c>
      <c r="I30" s="119">
        <v>5.25</v>
      </c>
      <c r="J30" s="119"/>
      <c r="K30" s="119">
        <v>1.25</v>
      </c>
      <c r="L30" s="119"/>
      <c r="M30" s="119">
        <v>0.63</v>
      </c>
      <c r="N30" s="117">
        <v>44382</v>
      </c>
      <c r="O30" s="120">
        <v>160</v>
      </c>
      <c r="P30" s="120">
        <v>137</v>
      </c>
      <c r="Q30" s="120">
        <v>28.8</v>
      </c>
      <c r="R30" s="120">
        <v>38</v>
      </c>
      <c r="S30" s="120">
        <v>13.6</v>
      </c>
      <c r="T30" s="121">
        <v>2.5</v>
      </c>
      <c r="V30" s="116">
        <f t="shared" si="13"/>
        <v>1.0649350649350648</v>
      </c>
      <c r="W30" s="116">
        <f t="shared" si="14"/>
        <v>6.1499999999999995</v>
      </c>
      <c r="X30" s="116">
        <f t="shared" si="15"/>
        <v>0.46857142857142858</v>
      </c>
      <c r="Y30" s="116">
        <f t="shared" si="16"/>
        <v>5.7749999999999995</v>
      </c>
    </row>
    <row r="31" spans="1:25" ht="60" x14ac:dyDescent="0.25">
      <c r="A31" s="117">
        <v>44382</v>
      </c>
      <c r="B31" s="110" t="s">
        <v>50</v>
      </c>
      <c r="C31" s="111" t="s">
        <v>41</v>
      </c>
      <c r="D31" s="112"/>
      <c r="E31" s="112">
        <v>2.5099999999999998</v>
      </c>
      <c r="F31" s="112"/>
      <c r="G31" s="112">
        <v>4.88</v>
      </c>
      <c r="H31" s="112">
        <v>0.41</v>
      </c>
      <c r="I31" s="112">
        <v>4.25</v>
      </c>
      <c r="J31" s="112"/>
      <c r="K31" s="112">
        <v>2.75</v>
      </c>
      <c r="L31" s="112"/>
      <c r="M31" s="112">
        <v>0.52</v>
      </c>
      <c r="N31" s="117">
        <v>44382</v>
      </c>
      <c r="O31" s="113">
        <v>180</v>
      </c>
      <c r="P31" s="113">
        <v>218</v>
      </c>
      <c r="Q31" s="113">
        <v>30.8</v>
      </c>
      <c r="R31" s="113">
        <v>80</v>
      </c>
      <c r="S31" s="113">
        <v>7.9</v>
      </c>
      <c r="T31" s="114">
        <v>2.25</v>
      </c>
      <c r="V31" s="116">
        <f t="shared" si="13"/>
        <v>0.5143442622950819</v>
      </c>
      <c r="W31" s="116">
        <f t="shared" si="14"/>
        <v>6.1219512195121952</v>
      </c>
      <c r="X31" s="116">
        <f t="shared" si="15"/>
        <v>0.59058823529411764</v>
      </c>
      <c r="Y31" s="116">
        <f t="shared" si="16"/>
        <v>11.902439024390244</v>
      </c>
    </row>
    <row r="32" spans="1:25" x14ac:dyDescent="0.25">
      <c r="A32" s="72">
        <v>44390</v>
      </c>
      <c r="B32" s="73">
        <v>5.98</v>
      </c>
      <c r="C32" s="73">
        <v>3.83</v>
      </c>
      <c r="D32" s="73"/>
      <c r="E32" s="73">
        <v>499</v>
      </c>
      <c r="F32" s="73"/>
      <c r="G32" s="73">
        <v>283</v>
      </c>
      <c r="H32" s="73">
        <v>82</v>
      </c>
      <c r="I32" s="73">
        <v>330</v>
      </c>
      <c r="J32" s="73">
        <v>116</v>
      </c>
      <c r="K32" s="73">
        <v>192</v>
      </c>
      <c r="L32" s="73"/>
      <c r="M32" s="73">
        <v>47.4</v>
      </c>
      <c r="N32" s="72">
        <v>44390</v>
      </c>
      <c r="O32" s="73">
        <v>1.89</v>
      </c>
      <c r="P32" s="73"/>
      <c r="Q32" s="73">
        <v>1.29</v>
      </c>
      <c r="R32" s="73">
        <v>0.76</v>
      </c>
      <c r="S32" s="73">
        <v>0.17100000000000001</v>
      </c>
      <c r="T32" s="73"/>
      <c r="V32" s="123">
        <f t="shared" si="13"/>
        <v>1.7632508833922262</v>
      </c>
      <c r="W32" s="123">
        <f>E32/H32</f>
        <v>6.0853658536585362</v>
      </c>
      <c r="X32" s="123">
        <f t="shared" si="15"/>
        <v>1.5121212121212122</v>
      </c>
      <c r="Y32" s="123">
        <f t="shared" si="16"/>
        <v>3.4512195121951219</v>
      </c>
    </row>
    <row r="33" spans="1:25" s="21" customFormat="1" ht="60" x14ac:dyDescent="0.25">
      <c r="A33" s="104">
        <v>44405</v>
      </c>
      <c r="B33" s="105" t="s">
        <v>49</v>
      </c>
      <c r="C33" s="125" t="s">
        <v>41</v>
      </c>
      <c r="D33" s="107"/>
      <c r="E33" s="107">
        <v>3.29</v>
      </c>
      <c r="F33" s="107"/>
      <c r="G33" s="107">
        <v>2.09</v>
      </c>
      <c r="H33" s="107">
        <v>0.49</v>
      </c>
      <c r="I33" s="107">
        <v>4.75</v>
      </c>
      <c r="J33" s="107"/>
      <c r="K33" s="107">
        <v>1.1000000000000001</v>
      </c>
      <c r="L33" s="107"/>
      <c r="M33" s="107">
        <v>0.62</v>
      </c>
      <c r="N33" s="104">
        <v>44405</v>
      </c>
      <c r="O33" s="108">
        <v>181</v>
      </c>
      <c r="P33" s="108">
        <v>147</v>
      </c>
      <c r="Q33" s="108">
        <v>45</v>
      </c>
      <c r="R33" s="108">
        <v>40</v>
      </c>
      <c r="S33" s="108">
        <v>19.260000000000002</v>
      </c>
      <c r="T33" s="108">
        <v>1.5</v>
      </c>
      <c r="V33" s="116">
        <f t="shared" si="13"/>
        <v>1.5741626794258374</v>
      </c>
      <c r="W33" s="116">
        <f t="shared" si="14"/>
        <v>6.7142857142857144</v>
      </c>
      <c r="X33" s="116">
        <f t="shared" si="15"/>
        <v>0.69263157894736838</v>
      </c>
      <c r="Y33" s="116">
        <f t="shared" si="16"/>
        <v>4.2653061224489797</v>
      </c>
    </row>
    <row r="34" spans="1:25" s="21" customFormat="1" ht="66.75" customHeight="1" x14ac:dyDescent="0.25">
      <c r="A34" s="104">
        <v>44405</v>
      </c>
      <c r="B34" s="126" t="s">
        <v>50</v>
      </c>
      <c r="C34" s="125" t="s">
        <v>41</v>
      </c>
      <c r="D34" s="107"/>
      <c r="E34" s="107">
        <v>4.51</v>
      </c>
      <c r="F34" s="107"/>
      <c r="G34" s="107">
        <v>4.04</v>
      </c>
      <c r="H34" s="107">
        <v>0.39</v>
      </c>
      <c r="I34" s="107">
        <v>3.9</v>
      </c>
      <c r="J34" s="107"/>
      <c r="K34" s="107">
        <v>2</v>
      </c>
      <c r="L34" s="107"/>
      <c r="M34" s="107">
        <v>0.48</v>
      </c>
      <c r="N34" s="104">
        <v>44405</v>
      </c>
      <c r="O34" s="108">
        <v>191</v>
      </c>
      <c r="P34" s="108">
        <v>282</v>
      </c>
      <c r="Q34" s="108">
        <v>28</v>
      </c>
      <c r="R34" s="108">
        <v>69</v>
      </c>
      <c r="S34" s="108">
        <v>12.05</v>
      </c>
      <c r="T34" s="108">
        <v>2.5</v>
      </c>
      <c r="V34" s="116">
        <f t="shared" si="13"/>
        <v>1.1163366336633662</v>
      </c>
      <c r="W34" s="116">
        <f t="shared" si="14"/>
        <v>11.564102564102564</v>
      </c>
      <c r="X34" s="116">
        <f t="shared" si="15"/>
        <v>1.1564102564102563</v>
      </c>
      <c r="Y34" s="116">
        <f t="shared" si="16"/>
        <v>10.358974358974359</v>
      </c>
    </row>
    <row r="35" spans="1:25" s="21" customFormat="1" ht="18" customHeight="1" x14ac:dyDescent="0.25">
      <c r="A35" s="72">
        <v>44405</v>
      </c>
      <c r="B35" s="136">
        <v>6.1</v>
      </c>
      <c r="C35" s="58">
        <v>4.05</v>
      </c>
      <c r="D35" s="137"/>
      <c r="E35" s="137">
        <v>466.5</v>
      </c>
      <c r="F35" s="137"/>
      <c r="G35" s="137">
        <v>338.8</v>
      </c>
      <c r="H35" s="137">
        <v>104</v>
      </c>
      <c r="I35" s="137">
        <v>385.5</v>
      </c>
      <c r="J35" s="137"/>
      <c r="K35" s="137"/>
      <c r="L35" s="137"/>
      <c r="M35" s="137">
        <v>51.9</v>
      </c>
      <c r="N35" s="72"/>
      <c r="O35" s="138">
        <v>1.98</v>
      </c>
      <c r="P35" s="138"/>
      <c r="Q35" s="138"/>
      <c r="R35" s="138"/>
      <c r="S35" s="138"/>
      <c r="T35" s="138"/>
      <c r="U35" s="74"/>
      <c r="V35" s="75">
        <f t="shared" si="13"/>
        <v>1.3769185360094451</v>
      </c>
      <c r="W35" s="75">
        <f t="shared" si="14"/>
        <v>4.4855769230769234</v>
      </c>
      <c r="X35" s="75">
        <f t="shared" si="15"/>
        <v>1.2101167315175096</v>
      </c>
      <c r="Y35" s="75">
        <f t="shared" si="16"/>
        <v>3.2576923076923077</v>
      </c>
    </row>
    <row r="36" spans="1:25" ht="60" x14ac:dyDescent="0.25">
      <c r="A36" s="104">
        <v>44425</v>
      </c>
      <c r="B36" s="105" t="s">
        <v>49</v>
      </c>
      <c r="C36" s="125" t="s">
        <v>41</v>
      </c>
      <c r="D36" s="107"/>
      <c r="E36" s="107">
        <v>3.45</v>
      </c>
      <c r="F36" s="107"/>
      <c r="G36" s="107">
        <v>2.63</v>
      </c>
      <c r="H36" s="107">
        <v>0.44</v>
      </c>
      <c r="I36" s="107">
        <v>4.7</v>
      </c>
      <c r="J36" s="107"/>
      <c r="K36" s="107">
        <v>1.6</v>
      </c>
      <c r="L36" s="107"/>
      <c r="M36" s="107">
        <v>0.47</v>
      </c>
      <c r="N36" s="104">
        <v>44425</v>
      </c>
      <c r="O36" s="108">
        <v>204</v>
      </c>
      <c r="P36" s="108">
        <v>162</v>
      </c>
      <c r="Q36" s="108">
        <v>33.5</v>
      </c>
      <c r="R36" s="108">
        <v>50</v>
      </c>
      <c r="S36" s="108">
        <v>13.78</v>
      </c>
      <c r="T36" s="109">
        <v>3.25</v>
      </c>
      <c r="U36" s="21"/>
      <c r="V36" s="116">
        <f t="shared" si="13"/>
        <v>1.3117870722433462</v>
      </c>
      <c r="W36" s="116">
        <f t="shared" si="14"/>
        <v>7.8409090909090917</v>
      </c>
      <c r="X36" s="116">
        <f t="shared" si="15"/>
        <v>0.73404255319148937</v>
      </c>
      <c r="Y36" s="116">
        <f t="shared" si="16"/>
        <v>5.9772727272727266</v>
      </c>
    </row>
    <row r="37" spans="1:25" ht="65.25" customHeight="1" x14ac:dyDescent="0.25">
      <c r="A37" s="104">
        <v>44425</v>
      </c>
      <c r="B37" s="126" t="s">
        <v>50</v>
      </c>
      <c r="C37" s="125" t="s">
        <v>41</v>
      </c>
      <c r="D37" s="107"/>
      <c r="E37" s="107">
        <v>4.29</v>
      </c>
      <c r="F37" s="107"/>
      <c r="G37" s="107">
        <v>4.04</v>
      </c>
      <c r="H37" s="107">
        <v>0.38</v>
      </c>
      <c r="I37" s="107">
        <v>3.1</v>
      </c>
      <c r="J37" s="107"/>
      <c r="K37" s="107">
        <v>2.75</v>
      </c>
      <c r="L37" s="107"/>
      <c r="M37" s="107">
        <v>0.46</v>
      </c>
      <c r="N37" s="104">
        <v>44425</v>
      </c>
      <c r="O37" s="108">
        <v>294</v>
      </c>
      <c r="P37" s="108">
        <v>410</v>
      </c>
      <c r="Q37" s="108">
        <v>34.5</v>
      </c>
      <c r="R37" s="108">
        <v>70</v>
      </c>
      <c r="S37" s="108">
        <v>12.77</v>
      </c>
      <c r="T37" s="109">
        <v>4.5</v>
      </c>
      <c r="U37" s="21"/>
      <c r="V37" s="116">
        <f t="shared" si="13"/>
        <v>1.0618811881188119</v>
      </c>
      <c r="W37" s="116">
        <f t="shared" si="14"/>
        <v>11.289473684210526</v>
      </c>
      <c r="X37" s="116">
        <f t="shared" si="15"/>
        <v>1.3838709677419354</v>
      </c>
      <c r="Y37" s="116">
        <f t="shared" si="16"/>
        <v>10.631578947368421</v>
      </c>
    </row>
    <row r="38" spans="1:25" ht="19.5" customHeight="1" x14ac:dyDescent="0.25">
      <c r="A38" s="127">
        <v>44425</v>
      </c>
      <c r="B38" s="128">
        <v>5.96</v>
      </c>
      <c r="C38" s="128">
        <v>4.0999999999999996</v>
      </c>
      <c r="D38" s="128"/>
      <c r="E38" s="129">
        <v>392</v>
      </c>
      <c r="F38" s="128"/>
      <c r="G38" s="129">
        <v>333</v>
      </c>
      <c r="H38" s="129">
        <v>105.6</v>
      </c>
      <c r="I38" s="129">
        <v>327</v>
      </c>
      <c r="J38" s="129">
        <v>120</v>
      </c>
      <c r="K38" s="129">
        <v>244</v>
      </c>
      <c r="L38" s="128"/>
      <c r="M38" s="129">
        <v>54.6</v>
      </c>
      <c r="N38" s="127">
        <v>44425</v>
      </c>
      <c r="O38" s="130">
        <v>2.74</v>
      </c>
      <c r="P38" s="130">
        <v>1.04</v>
      </c>
      <c r="Q38" s="130">
        <v>1.23</v>
      </c>
      <c r="R38" s="130">
        <v>0.85799999999999998</v>
      </c>
      <c r="S38" s="130">
        <v>0.14599999999999999</v>
      </c>
      <c r="T38" s="132"/>
      <c r="U38" s="21"/>
      <c r="V38" s="116">
        <f t="shared" si="13"/>
        <v>1.1771771771771771</v>
      </c>
      <c r="W38" s="131">
        <f t="shared" si="14"/>
        <v>3.7121212121212124</v>
      </c>
      <c r="X38" s="131">
        <f t="shared" si="15"/>
        <v>1.1987767584097859</v>
      </c>
      <c r="Y38" s="131">
        <f t="shared" si="16"/>
        <v>3.1534090909090913</v>
      </c>
    </row>
    <row r="39" spans="1:25" x14ac:dyDescent="0.25">
      <c r="A39" s="124"/>
      <c r="B39" s="139"/>
      <c r="C39" s="50"/>
      <c r="D39" s="79"/>
      <c r="E39" s="79"/>
      <c r="F39" s="79"/>
      <c r="G39" s="79"/>
      <c r="H39" s="79"/>
      <c r="I39" s="79"/>
      <c r="J39" s="79"/>
      <c r="K39" s="79"/>
      <c r="L39" s="79"/>
      <c r="M39" s="79"/>
      <c r="N39" s="124"/>
      <c r="O39" s="81"/>
      <c r="P39" s="81"/>
      <c r="Q39" s="81"/>
      <c r="R39" s="81"/>
      <c r="S39" s="81"/>
      <c r="T39" s="94"/>
      <c r="U39" s="74"/>
      <c r="V39" s="76"/>
      <c r="W39" s="76"/>
      <c r="X39" s="76"/>
      <c r="Y39" s="76"/>
    </row>
    <row r="40" spans="1:25" x14ac:dyDescent="0.25">
      <c r="A40" s="124"/>
      <c r="B40" s="62"/>
      <c r="C40" s="50"/>
      <c r="D40" s="79"/>
      <c r="E40" s="79"/>
      <c r="F40" s="79"/>
      <c r="G40" s="79"/>
      <c r="H40" s="79"/>
      <c r="I40" s="79"/>
      <c r="J40" s="79"/>
      <c r="K40" s="79"/>
      <c r="L40" s="79"/>
      <c r="M40" s="79"/>
      <c r="N40" s="124"/>
      <c r="O40" s="81"/>
      <c r="P40" s="81"/>
      <c r="Q40" s="81"/>
      <c r="R40" s="81"/>
      <c r="S40" s="81"/>
      <c r="T40" s="94"/>
      <c r="U40" s="74"/>
      <c r="V40" s="76"/>
      <c r="W40" s="76"/>
      <c r="X40" s="76"/>
      <c r="Y40" s="76"/>
    </row>
    <row r="41" spans="1:25" x14ac:dyDescent="0.25">
      <c r="A41" s="140"/>
      <c r="B41" s="141"/>
      <c r="C41" s="141"/>
      <c r="D41" s="141"/>
      <c r="E41" s="133"/>
      <c r="F41" s="141"/>
      <c r="G41" s="133"/>
      <c r="H41" s="133"/>
      <c r="I41" s="133"/>
      <c r="J41" s="133"/>
      <c r="K41" s="133"/>
      <c r="L41" s="141"/>
      <c r="M41" s="133"/>
      <c r="N41" s="140"/>
      <c r="O41" s="134"/>
      <c r="P41" s="134"/>
      <c r="Q41" s="134"/>
      <c r="R41" s="134"/>
      <c r="S41" s="134"/>
      <c r="T41" s="141"/>
      <c r="U41" s="63"/>
      <c r="V41" s="135"/>
      <c r="W41" s="135"/>
      <c r="X41" s="135"/>
      <c r="Y41" s="135"/>
    </row>
    <row r="42" spans="1:25" x14ac:dyDescent="0.25">
      <c r="A42" s="142"/>
      <c r="B42" s="74"/>
      <c r="C42" s="74"/>
      <c r="D42" s="74"/>
      <c r="E42" s="74"/>
      <c r="F42" s="74"/>
      <c r="G42" s="74"/>
      <c r="H42" s="74"/>
      <c r="I42" s="74"/>
      <c r="J42" s="74"/>
      <c r="K42" s="74"/>
      <c r="L42" s="74"/>
      <c r="M42" s="74"/>
      <c r="N42" s="142"/>
      <c r="O42" s="74"/>
      <c r="P42" s="74"/>
      <c r="Q42" s="74"/>
      <c r="R42" s="74"/>
      <c r="S42" s="74"/>
      <c r="T42" s="74"/>
      <c r="U42" s="74"/>
      <c r="V42" s="76"/>
      <c r="W42" s="76"/>
      <c r="X42" s="76"/>
      <c r="Y42" s="76"/>
    </row>
    <row r="43" spans="1:25" x14ac:dyDescent="0.25">
      <c r="A43" s="124"/>
      <c r="B43" s="139"/>
      <c r="C43" s="50"/>
      <c r="D43" s="79"/>
      <c r="E43" s="79"/>
      <c r="F43" s="79"/>
      <c r="G43" s="79"/>
      <c r="H43" s="79"/>
      <c r="I43" s="79"/>
      <c r="J43" s="79"/>
      <c r="K43" s="79"/>
      <c r="L43" s="79"/>
      <c r="M43" s="79"/>
      <c r="N43" s="124"/>
      <c r="O43" s="81"/>
      <c r="P43" s="81"/>
      <c r="Q43" s="81"/>
      <c r="R43" s="81"/>
      <c r="S43" s="81"/>
      <c r="T43" s="94"/>
      <c r="U43" s="63"/>
      <c r="V43" s="76"/>
      <c r="W43" s="76"/>
      <c r="X43" s="76"/>
      <c r="Y43" s="76"/>
    </row>
    <row r="44" spans="1:25" x14ac:dyDescent="0.25">
      <c r="A44" s="124"/>
      <c r="B44" s="62"/>
      <c r="C44" s="50"/>
      <c r="D44" s="79"/>
      <c r="E44" s="79"/>
      <c r="F44" s="79"/>
      <c r="G44" s="79"/>
      <c r="H44" s="79"/>
      <c r="I44" s="79"/>
      <c r="J44" s="79"/>
      <c r="K44" s="79"/>
      <c r="L44" s="79"/>
      <c r="M44" s="79"/>
      <c r="N44" s="124"/>
      <c r="O44" s="81"/>
      <c r="P44" s="81"/>
      <c r="Q44" s="81"/>
      <c r="R44" s="81"/>
      <c r="S44" s="81"/>
      <c r="T44" s="94"/>
      <c r="U44" s="63"/>
      <c r="V44" s="76"/>
      <c r="W44" s="76"/>
      <c r="X44" s="76"/>
      <c r="Y44" s="76"/>
    </row>
    <row r="45" spans="1:25" x14ac:dyDescent="0.25">
      <c r="A45" s="124"/>
      <c r="B45" s="139"/>
      <c r="C45" s="50"/>
      <c r="D45" s="79"/>
      <c r="E45" s="79"/>
      <c r="F45" s="79"/>
      <c r="G45" s="79"/>
      <c r="H45" s="79"/>
      <c r="I45" s="79"/>
      <c r="J45" s="79"/>
      <c r="K45" s="79"/>
      <c r="L45" s="79"/>
      <c r="M45" s="79"/>
      <c r="N45" s="124"/>
      <c r="O45" s="81"/>
      <c r="P45" s="81"/>
      <c r="Q45" s="81"/>
      <c r="R45" s="81"/>
      <c r="S45" s="81"/>
      <c r="T45" s="94"/>
      <c r="U45" s="63"/>
      <c r="V45" s="76"/>
      <c r="W45" s="76"/>
      <c r="X45" s="76"/>
      <c r="Y45" s="76"/>
    </row>
    <row r="46" spans="1:25" x14ac:dyDescent="0.25">
      <c r="A46" s="63"/>
      <c r="B46" s="63"/>
      <c r="C46" s="63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</row>
    <row r="47" spans="1:25" x14ac:dyDescent="0.25">
      <c r="A47" s="63"/>
      <c r="B47" s="63"/>
      <c r="C47" s="63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</row>
  </sheetData>
  <mergeCells count="3">
    <mergeCell ref="D6:M6"/>
    <mergeCell ref="O6:T6"/>
    <mergeCell ref="V6:Y6"/>
  </mergeCells>
  <pageMargins left="0.7" right="0.7" top="0.75" bottom="0.75" header="0.3" footer="0.3"/>
  <pageSetup paperSize="9" orientation="portrait" verticalDpi="0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s" ma:contentTypeID="0x010100B437433056A2FA4B86576E36C5EEFE17" ma:contentTypeVersion="9" ma:contentTypeDescription="Izveidot jaunu dokumentu." ma:contentTypeScope="" ma:versionID="647ac660d3fb8f17dfaf289e8b0103b4">
  <xsd:schema xmlns:xsd="http://www.w3.org/2001/XMLSchema" xmlns:xs="http://www.w3.org/2001/XMLSchema" xmlns:p="http://schemas.microsoft.com/office/2006/metadata/properties" xmlns:ns3="c83f29fb-cde7-4d80-ade5-85cac3af2b8a" targetNamespace="http://schemas.microsoft.com/office/2006/metadata/properties" ma:root="true" ma:fieldsID="6d9b03bde695ad2850526bb0dbef9e8f" ns3:_="">
    <xsd:import namespace="c83f29fb-cde7-4d80-ade5-85cac3af2b8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3f29fb-cde7-4d80-ade5-85cac3af2b8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atura tips"/>
        <xsd:element ref="dc:title" minOccurs="0" maxOccurs="1" ma:index="4" ma:displayName="Virsrakst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38A41D5-7DCD-4548-81CC-8F29F3EB1F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83f29fb-cde7-4d80-ade5-85cac3af2b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B47610B-C553-43C3-8C10-B755FBFE692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16C9132-5237-4D2E-BDC0-109F9F61E3DB}">
  <ds:schemaRefs>
    <ds:schemaRef ds:uri="http://purl.org/dc/elements/1.1/"/>
    <ds:schemaRef ds:uri="http://schemas.microsoft.com/office/2006/metadata/properties"/>
    <ds:schemaRef ds:uri="c83f29fb-cde7-4d80-ade5-85cac3af2b8a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Guntars.Strauts</dc:creator>
  <cp:lastModifiedBy>Anita Osvalde</cp:lastModifiedBy>
  <dcterms:created xsi:type="dcterms:W3CDTF">2020-03-09T11:53:13Z</dcterms:created>
  <dcterms:modified xsi:type="dcterms:W3CDTF">2021-09-21T13:54:13Z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0x010100B437433056A2FA4B86576E36C5EEFE17</vt:lpwstr>
  </property>
</Properties>
</file>